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95" windowHeight="6465" activeTab="0"/>
  </bookViews>
  <sheets>
    <sheet name="Ping_Pong_Polar_Diagrams" sheetId="1" r:id="rId1"/>
    <sheet name="Sheet2" sheetId="2" r:id="rId2"/>
    <sheet name="Sheet3" sheetId="3" r:id="rId3"/>
  </sheets>
  <definedNames>
    <definedName name="Alpha_step">'Ping_Pong_Polar_Diagrams'!$B$12</definedName>
    <definedName name="K_inertial">'Ping_Pong_Polar_Diagrams'!$B$16</definedName>
    <definedName name="K_viscous">'Ping_Pong_Polar_Diagrams'!$B$18</definedName>
    <definedName name="Rho">'Ping_Pong_Polar_Diagrams'!$B$20</definedName>
    <definedName name="V_step">'Ping_Pong_Polar_Diagrams'!$B$14</definedName>
  </definedNames>
  <calcPr fullCalcOnLoad="1"/>
</workbook>
</file>

<file path=xl/sharedStrings.xml><?xml version="1.0" encoding="utf-8"?>
<sst xmlns="http://schemas.openxmlformats.org/spreadsheetml/2006/main" count="34" uniqueCount="10">
  <si>
    <t>K_inertial</t>
  </si>
  <si>
    <t>K_viscous</t>
  </si>
  <si>
    <t>Alpha_step</t>
  </si>
  <si>
    <t>V_step</t>
  </si>
  <si>
    <t>Rho</t>
  </si>
  <si>
    <t>Alpha</t>
  </si>
  <si>
    <t>Speed</t>
  </si>
  <si>
    <t>c_drag</t>
  </si>
  <si>
    <t>c_lift</t>
  </si>
  <si>
    <t>c_lift/c_drag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</si>
</sst>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5.5"/>
      <name val="Arial"/>
      <family val="0"/>
    </font>
    <font>
      <sz val="13.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Polars</a:t>
            </a:r>
          </a:p>
        </c:rich>
      </c:tx>
      <c:layout>
        <c:manualLayout>
          <c:xMode val="factor"/>
          <c:yMode val="factor"/>
          <c:x val="0.422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Ping_Pong_Polar_Diagrams!$C$38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Ping_Pong_Polar_Diagrams!$B$41:$B$81</c:f>
              <c:numCache/>
            </c:numRef>
          </c:xVal>
          <c:yVal>
            <c:numRef>
              <c:f>Ping_Pong_Polar_Diagrams!$C$41:$C$81</c:f>
              <c:numCache/>
            </c:numRef>
          </c:yVal>
          <c:smooth val="1"/>
        </c:ser>
        <c:ser>
          <c:idx val="1"/>
          <c:order val="1"/>
          <c:tx>
            <c:strRef>
              <c:f>Ping_Pong_Polar_Diagrams!$F$38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Ping_Pong_Polar_Diagrams!$E$41:$E$81</c:f>
              <c:numCache/>
            </c:numRef>
          </c:xVal>
          <c:yVal>
            <c:numRef>
              <c:f>Ping_Pong_Polar_Diagrams!$F$41:$F$81</c:f>
              <c:numCache/>
            </c:numRef>
          </c:yVal>
          <c:smooth val="1"/>
        </c:ser>
        <c:ser>
          <c:idx val="2"/>
          <c:order val="2"/>
          <c:tx>
            <c:strRef>
              <c:f>Ping_Pong_Polar_Diagrams!$I$38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Ping_Pong_Polar_Diagrams!$H$41:$H$81</c:f>
              <c:numCache/>
            </c:numRef>
          </c:xVal>
          <c:yVal>
            <c:numRef>
              <c:f>Ping_Pong_Polar_Diagrams!$I$41:$I$81</c:f>
              <c:numCache/>
            </c:numRef>
          </c:yVal>
          <c:smooth val="1"/>
        </c:ser>
        <c:ser>
          <c:idx val="3"/>
          <c:order val="3"/>
          <c:tx>
            <c:strRef>
              <c:f>Ping_Pong_Polar_Diagrams!$L$38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Ping_Pong_Polar_Diagrams!$K$41:$K$81</c:f>
              <c:numCache/>
            </c:numRef>
          </c:xVal>
          <c:yVal>
            <c:numRef>
              <c:f>Ping_Pong_Polar_Diagrams!$L$41:$L$81</c:f>
              <c:numCache/>
            </c:numRef>
          </c:yVal>
          <c:smooth val="1"/>
        </c:ser>
        <c:ser>
          <c:idx val="4"/>
          <c:order val="4"/>
          <c:tx>
            <c:strRef>
              <c:f>Ping_Pong_Polar_Diagrams!$O$38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Ping_Pong_Polar_Diagrams!$N$41:$N$81</c:f>
              <c:numCache/>
            </c:numRef>
          </c:xVal>
          <c:yVal>
            <c:numRef>
              <c:f>Ping_Pong_Polar_Diagrams!$O$41:$O$81</c:f>
              <c:numCache/>
            </c:numRef>
          </c:yVal>
          <c:smooth val="1"/>
        </c:ser>
        <c:ser>
          <c:idx val="5"/>
          <c:order val="5"/>
          <c:tx>
            <c:strRef>
              <c:f>Ping_Pong_Polar_Diagrams!$R$38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Ping_Pong_Polar_Diagrams!$Q$41:$Q$81</c:f>
              <c:numCache/>
            </c:numRef>
          </c:xVal>
          <c:yVal>
            <c:numRef>
              <c:f>Ping_Pong_Polar_Diagrams!$R$41:$R$81</c:f>
              <c:numCache/>
            </c:numRef>
          </c:yVal>
          <c:smooth val="1"/>
        </c:ser>
        <c:ser>
          <c:idx val="6"/>
          <c:order val="6"/>
          <c:tx>
            <c:strRef>
              <c:f>Ping_Pong_Polar_Diagrams!$U$38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Ping_Pong_Polar_Diagrams!$T$41:$T$81</c:f>
              <c:numCache/>
            </c:numRef>
          </c:xVal>
          <c:yVal>
            <c:numRef>
              <c:f>Ping_Pong_Polar_Diagrams!$U$41:$U$81</c:f>
              <c:numCache/>
            </c:numRef>
          </c:yVal>
          <c:smooth val="1"/>
        </c:ser>
        <c:axId val="59212586"/>
        <c:axId val="63151227"/>
      </c:scatterChart>
      <c:val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c_drag</a:t>
                </a:r>
              </a:p>
            </c:rich>
          </c:tx>
          <c:layout>
            <c:manualLayout>
              <c:xMode val="factor"/>
              <c:yMode val="factor"/>
              <c:x val="0.1245"/>
              <c:y val="0.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51227"/>
        <c:crosses val="autoZero"/>
        <c:crossBetween val="midCat"/>
        <c:dispUnits/>
        <c:majorUnit val="1"/>
      </c:valAx>
      <c:valAx>
        <c:axId val="6315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c_lift</a:t>
                </a:r>
              </a:p>
            </c:rich>
          </c:tx>
          <c:layout>
            <c:manualLayout>
              <c:xMode val="factor"/>
              <c:yMode val="factor"/>
              <c:x val="0.026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12586"/>
        <c:crosses val="autoZero"/>
        <c:crossBetween val="midCat"/>
        <c:dispUnits/>
      </c:valAx>
      <c:spPr>
        <a:solidFill>
          <a:srgbClr val="96969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3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C_lift vs Angle of Attack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Ping_Pong_Polar_Diagrams!$C$38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Ping_Pong_Polar_Diagrams!$C$41:$C$81</c:f>
              <c:numCache/>
            </c:numRef>
          </c:yVal>
          <c:smooth val="1"/>
        </c:ser>
        <c:ser>
          <c:idx val="1"/>
          <c:order val="1"/>
          <c:tx>
            <c:strRef>
              <c:f>Ping_Pong_Polar_Diagrams!$F$38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Ping_Pong_Polar_Diagrams!$F$41:$F$81</c:f>
              <c:numCache/>
            </c:numRef>
          </c:yVal>
          <c:smooth val="1"/>
        </c:ser>
        <c:ser>
          <c:idx val="2"/>
          <c:order val="2"/>
          <c:tx>
            <c:strRef>
              <c:f>Ping_Pong_Polar_Diagrams!$I$38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Ping_Pong_Polar_Diagrams!$I$41:$I$81</c:f>
              <c:numCache/>
            </c:numRef>
          </c:yVal>
          <c:smooth val="1"/>
        </c:ser>
        <c:ser>
          <c:idx val="3"/>
          <c:order val="3"/>
          <c:tx>
            <c:strRef>
              <c:f>Ping_Pong_Polar_Diagrams!$L$38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Ping_Pong_Polar_Diagrams!$L$41:$L$81</c:f>
              <c:numCache/>
            </c:numRef>
          </c:yVal>
          <c:smooth val="1"/>
        </c:ser>
        <c:ser>
          <c:idx val="4"/>
          <c:order val="4"/>
          <c:tx>
            <c:strRef>
              <c:f>Ping_Pong_Polar_Diagrams!$O$38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Ping_Pong_Polar_Diagrams!$O$41:$O$81</c:f>
              <c:numCache/>
            </c:numRef>
          </c:yVal>
          <c:smooth val="1"/>
        </c:ser>
        <c:ser>
          <c:idx val="5"/>
          <c:order val="5"/>
          <c:tx>
            <c:strRef>
              <c:f>Ping_Pong_Polar_Diagrams!$R$38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Ping_Pong_Polar_Diagrams!$R$41:$R$81</c:f>
              <c:numCache/>
            </c:numRef>
          </c:yVal>
          <c:smooth val="1"/>
        </c:ser>
        <c:ser>
          <c:idx val="6"/>
          <c:order val="6"/>
          <c:tx>
            <c:strRef>
              <c:f>Ping_Pong_Polar_Diagrams!$U$38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Ping_Pong_Polar_Diagrams!$U$41:$U$81</c:f>
              <c:numCache/>
            </c:numRef>
          </c:yVal>
          <c:smooth val="1"/>
        </c:ser>
        <c:axId val="31490132"/>
        <c:axId val="14975733"/>
      </c:scatterChart>
      <c:val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Angle of Attack [deg]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crossBetween val="midCat"/>
        <c:dispUnits/>
      </c:val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c_lift</a:t>
                </a:r>
              </a:p>
            </c:rich>
          </c:tx>
          <c:layout>
            <c:manualLayout>
              <c:xMode val="factor"/>
              <c:yMode val="factor"/>
              <c:x val="0.122"/>
              <c:y val="0.06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90132"/>
        <c:crosses val="autoZero"/>
        <c:crossBetween val="midCat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c_lift / c_drag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Ping_Pong_Polar_Diagrams!$C$38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Ping_Pong_Polar_Diagrams!$D$41:$D$81</c:f>
              <c:numCache/>
            </c:numRef>
          </c:yVal>
          <c:smooth val="1"/>
        </c:ser>
        <c:ser>
          <c:idx val="1"/>
          <c:order val="1"/>
          <c:tx>
            <c:strRef>
              <c:f>Ping_Pong_Polar_Diagrams!$F$38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Ping_Pong_Polar_Diagrams!$G$41:$G$81</c:f>
              <c:numCache/>
            </c:numRef>
          </c:yVal>
          <c:smooth val="1"/>
        </c:ser>
        <c:ser>
          <c:idx val="2"/>
          <c:order val="2"/>
          <c:tx>
            <c:strRef>
              <c:f>Ping_Pong_Polar_Diagrams!$I$38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Ping_Pong_Polar_Diagrams!$J$41:$J$81</c:f>
              <c:numCache/>
            </c:numRef>
          </c:yVal>
          <c:smooth val="1"/>
        </c:ser>
        <c:ser>
          <c:idx val="3"/>
          <c:order val="3"/>
          <c:tx>
            <c:strRef>
              <c:f>Ping_Pong_Polar_Diagrams!$L$38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Ping_Pong_Polar_Diagrams!$M$41:$M$81</c:f>
              <c:numCache/>
            </c:numRef>
          </c:yVal>
          <c:smooth val="1"/>
        </c:ser>
        <c:ser>
          <c:idx val="4"/>
          <c:order val="4"/>
          <c:tx>
            <c:strRef>
              <c:f>Ping_Pong_Polar_Diagrams!$O$38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Ping_Pong_Polar_Diagrams!$P$41:$P$81</c:f>
              <c:numCache/>
            </c:numRef>
          </c:yVal>
          <c:smooth val="1"/>
        </c:ser>
        <c:ser>
          <c:idx val="5"/>
          <c:order val="5"/>
          <c:tx>
            <c:strRef>
              <c:f>Ping_Pong_Polar_Diagrams!$R$38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Ping_Pong_Polar_Diagrams!$S$41:$S$81</c:f>
              <c:numCache/>
            </c:numRef>
          </c:yVal>
          <c:smooth val="1"/>
        </c:ser>
        <c:ser>
          <c:idx val="6"/>
          <c:order val="6"/>
          <c:tx>
            <c:strRef>
              <c:f>Ping_Pong_Polar_Diagrams!$U$38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Ping_Pong_Polar_Diagrams!$A$41:$A$81</c:f>
              <c:numCache/>
            </c:numRef>
          </c:xVal>
          <c:yVal>
            <c:numRef>
              <c:f>Ping_Pong_Polar_Diagrams!$V$41:$V$81</c:f>
              <c:numCache/>
            </c:numRef>
          </c:yVal>
          <c:smooth val="1"/>
        </c:ser>
        <c:axId val="563870"/>
        <c:axId val="5074831"/>
      </c:scatterChart>
      <c:val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Angle of Attack [deg]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crossBetween val="midCat"/>
        <c:dispUnits/>
      </c:val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c_lift / c_drag</a:t>
                </a:r>
              </a:p>
            </c:rich>
          </c:tx>
          <c:layout>
            <c:manualLayout>
              <c:xMode val="factor"/>
              <c:yMode val="factor"/>
              <c:x val="0.144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870"/>
        <c:crosses val="autoZero"/>
        <c:crossBetween val="midCat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590550</xdr:colOff>
      <xdr:row>0</xdr:row>
      <xdr:rowOff>0</xdr:rowOff>
    </xdr:from>
    <xdr:to>
      <xdr:col>9</xdr:col>
      <xdr:colOff>514350</xdr:colOff>
      <xdr:row>19</xdr:row>
      <xdr:rowOff>171450</xdr:rowOff>
    </xdr:to>
    <xdr:graphicFrame>
      <xdr:nvGraphicFramePr>
        <xdr:cNvPr id="1" name="Chart 7"/>
        <xdr:cNvGraphicFramePr/>
      </xdr:nvGraphicFramePr>
      <xdr:xfrm>
        <a:off x="2428875" y="0"/>
        <a:ext cx="456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18</xdr:row>
      <xdr:rowOff>114300</xdr:rowOff>
    </xdr:from>
    <xdr:to>
      <xdr:col>9</xdr:col>
      <xdr:colOff>542925</xdr:colOff>
      <xdr:row>36</xdr:row>
      <xdr:rowOff>152400</xdr:rowOff>
    </xdr:to>
    <xdr:graphicFrame>
      <xdr:nvGraphicFramePr>
        <xdr:cNvPr id="2" name="Chart 8"/>
        <xdr:cNvGraphicFramePr/>
      </xdr:nvGraphicFramePr>
      <xdr:xfrm>
        <a:off x="2428875" y="3495675"/>
        <a:ext cx="4591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542925</xdr:colOff>
      <xdr:row>0</xdr:row>
      <xdr:rowOff>0</xdr:rowOff>
    </xdr:from>
    <xdr:to>
      <xdr:col>16</xdr:col>
      <xdr:colOff>133350</xdr:colOff>
      <xdr:row>26</xdr:row>
      <xdr:rowOff>85725</xdr:rowOff>
    </xdr:to>
    <xdr:graphicFrame>
      <xdr:nvGraphicFramePr>
        <xdr:cNvPr id="3" name="Chart 10"/>
        <xdr:cNvGraphicFramePr/>
      </xdr:nvGraphicFramePr>
      <xdr:xfrm>
        <a:off x="7019925" y="0"/>
        <a:ext cx="46005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V8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5.140625" style="0" bestFit="1" customWidth="1"/>
    <col min="2" max="2" width="12.421875" style="1" bestFit="1" customWidth="1"/>
    <col min="3" max="3" width="9.140625" style="1" customWidth="1"/>
    <col min="4" max="4" width="11.00390625" style="1" bestFit="1" customWidth="1"/>
    <col min="5" max="6" width="9.140625" style="1" customWidth="1"/>
    <col min="7" max="7" width="12.8515625" style="1" bestFit="1" customWidth="1"/>
    <col min="8" max="9" width="9.140625" style="1" customWidth="1"/>
    <col min="10" max="10" width="12.8515625" style="1" bestFit="1" customWidth="1"/>
    <col min="11" max="12" width="9.140625" style="1" customWidth="1"/>
    <col min="13" max="13" width="12.8515625" style="1" bestFit="1" customWidth="1"/>
    <col min="14" max="15" width="9.140625" style="1" customWidth="1"/>
    <col min="16" max="16" width="12.8515625" style="1" bestFit="1" customWidth="1"/>
    <col min="17" max="18" width="9.140625" style="1" customWidth="1"/>
    <col min="19" max="19" width="12.8515625" style="1" bestFit="1" customWidth="1"/>
    <col min="20" max="21" width="9.140625" style="1" customWidth="1"/>
    <col min="22" max="22" width="12.8515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spans="1:2" ht="18">
      <c r="A12" s="2" t="s">
        <v>2</v>
      </c>
      <c r="B12" s="2">
        <v>2</v>
      </c>
    </row>
    <row r="13" spans="1:2" ht="18">
      <c r="A13" s="2"/>
      <c r="B13" s="2"/>
    </row>
    <row r="14" spans="1:2" ht="18">
      <c r="A14" s="2" t="s">
        <v>3</v>
      </c>
      <c r="B14" s="2">
        <v>3</v>
      </c>
    </row>
    <row r="15" spans="1:2" ht="18">
      <c r="A15" s="2"/>
      <c r="B15" s="2"/>
    </row>
    <row r="16" spans="1:2" ht="18">
      <c r="A16" s="2" t="s">
        <v>0</v>
      </c>
      <c r="B16" s="2">
        <v>5</v>
      </c>
    </row>
    <row r="17" spans="1:2" ht="18">
      <c r="A17" s="2"/>
      <c r="B17" s="2"/>
    </row>
    <row r="18" spans="1:2" ht="18">
      <c r="A18" s="2" t="s">
        <v>1</v>
      </c>
      <c r="B18" s="2">
        <v>1</v>
      </c>
    </row>
    <row r="19" spans="1:2" ht="18">
      <c r="A19" s="2"/>
      <c r="B19" s="2"/>
    </row>
    <row r="20" spans="1:2" ht="18">
      <c r="A20" s="2" t="s">
        <v>4</v>
      </c>
      <c r="B20" s="2">
        <v>1</v>
      </c>
    </row>
    <row r="38" spans="2:22" ht="12.75">
      <c r="B38" s="1" t="s">
        <v>6</v>
      </c>
      <c r="C38" s="1">
        <f>V_step</f>
        <v>3</v>
      </c>
      <c r="E38" s="1" t="s">
        <v>6</v>
      </c>
      <c r="F38" s="1">
        <f>C38+V_step</f>
        <v>6</v>
      </c>
      <c r="H38" s="1" t="s">
        <v>6</v>
      </c>
      <c r="I38" s="1">
        <f>F38+V_step</f>
        <v>9</v>
      </c>
      <c r="K38" s="1" t="s">
        <v>6</v>
      </c>
      <c r="L38" s="1">
        <f>I38+V_step</f>
        <v>12</v>
      </c>
      <c r="N38" s="1" t="s">
        <v>6</v>
      </c>
      <c r="O38" s="1">
        <f>L38+V_step</f>
        <v>15</v>
      </c>
      <c r="Q38" s="1" t="s">
        <v>6</v>
      </c>
      <c r="R38" s="1">
        <f>O38+V_step</f>
        <v>18</v>
      </c>
      <c r="T38" s="1" t="s">
        <v>6</v>
      </c>
      <c r="U38" s="1">
        <f>R38+V_step</f>
        <v>21</v>
      </c>
      <c r="V38" s="1"/>
    </row>
    <row r="39" ht="12.75">
      <c r="V39" s="1"/>
    </row>
    <row r="40" spans="1:22" ht="12.75">
      <c r="A40" t="s">
        <v>5</v>
      </c>
      <c r="B40" s="1" t="s">
        <v>7</v>
      </c>
      <c r="C40" s="1" t="s">
        <v>8</v>
      </c>
      <c r="D40" s="1" t="s">
        <v>9</v>
      </c>
      <c r="E40" s="1" t="s">
        <v>7</v>
      </c>
      <c r="F40" s="1" t="s">
        <v>8</v>
      </c>
      <c r="G40" s="1" t="s">
        <v>9</v>
      </c>
      <c r="H40" s="1" t="s">
        <v>7</v>
      </c>
      <c r="I40" s="1" t="s">
        <v>8</v>
      </c>
      <c r="J40" s="1" t="s">
        <v>9</v>
      </c>
      <c r="K40" s="1" t="s">
        <v>7</v>
      </c>
      <c r="L40" s="1" t="s">
        <v>8</v>
      </c>
      <c r="M40" s="1" t="s">
        <v>9</v>
      </c>
      <c r="N40" s="1" t="s">
        <v>7</v>
      </c>
      <c r="O40" s="1" t="s">
        <v>8</v>
      </c>
      <c r="P40" s="1" t="s">
        <v>9</v>
      </c>
      <c r="Q40" s="1" t="s">
        <v>7</v>
      </c>
      <c r="R40" s="1" t="s">
        <v>8</v>
      </c>
      <c r="S40" s="1" t="s">
        <v>9</v>
      </c>
      <c r="T40" s="1" t="s">
        <v>7</v>
      </c>
      <c r="U40" s="1" t="s">
        <v>8</v>
      </c>
      <c r="V40" s="1" t="s">
        <v>9</v>
      </c>
    </row>
    <row r="41" spans="1:22" ht="12.75">
      <c r="A41">
        <f>-20*Alpha_step</f>
        <v>-40</v>
      </c>
      <c r="B41" s="1">
        <f>2*(K_inertial*C$38*(SIN(RADIANS($A41)))^2+K_viscous*(COS(RADIANS($A41)))^2)/(Rho*C$38)</f>
        <v>4.5229751708876575</v>
      </c>
      <c r="C41" s="1">
        <f>2*(K_inertial*C$38-K_viscous)*SIN(RADIANS($A41))*COS(RADIANS($A41))/(Rho*C$38)</f>
        <v>-4.59576951405697</v>
      </c>
      <c r="D41" s="1">
        <f>C41/B41</f>
        <v>-1.0160943494976176</v>
      </c>
      <c r="E41" s="1">
        <f>2*(K_inertial*F$38*(SIN(RADIANS($A41)))^2+K_viscous*(COS(RADIANS($A41)))^2)/(Rho*F$38)</f>
        <v>4.327367141276502</v>
      </c>
      <c r="F41" s="1">
        <f>2*(K_inertial*F$38-K_viscous)*SIN(RADIANS($A41))*COS(RADIANS($A41))/(Rho*F$38)</f>
        <v>-4.759904139559004</v>
      </c>
      <c r="G41" s="1">
        <f>F41/E41</f>
        <v>-1.0999538481855993</v>
      </c>
      <c r="H41" s="1">
        <f>2*(K_inertial*I$38*(SIN(RADIANS($A41)))^2+K_viscous*(COS(RADIANS($A41)))^2)/(Rho*I$38)</f>
        <v>4.262164464739452</v>
      </c>
      <c r="I41" s="1">
        <f>2*(K_inertial*I$38-K_viscous)*SIN(RADIANS($A41))*COS(RADIANS($A41))/(Rho*I$38)</f>
        <v>-4.8146156813930165</v>
      </c>
      <c r="J41" s="1">
        <f>I41/H41</f>
        <v>-1.1296175267810404</v>
      </c>
      <c r="K41" s="1">
        <f>2*(K_inertial*L$38*(SIN(RADIANS($A41)))^2+K_viscous*(COS(RADIANS($A41)))^2)/(Rho*L$38)</f>
        <v>4.229563126470925</v>
      </c>
      <c r="L41" s="1">
        <f>2*(K_inertial*L$38-K_viscous)*SIN(RADIANS($A41))*COS(RADIANS($A41))/(Rho*L$38)</f>
        <v>-4.841971452310022</v>
      </c>
      <c r="M41" s="1">
        <f>L41/K41</f>
        <v>-1.144792336117721</v>
      </c>
      <c r="N41" s="1">
        <f>2*(K_inertial*O$38*(SIN(RADIANS($A41)))^2+K_viscous*(COS(RADIANS($A41)))^2)/(Rho*O$38)</f>
        <v>4.210002323509809</v>
      </c>
      <c r="O41" s="1">
        <f>2*(K_inertial*O$38-K_viscous)*SIN(RADIANS($A41))*COS(RADIANS($A41))/(Rho*O$38)</f>
        <v>-4.858384914860225</v>
      </c>
      <c r="P41" s="1">
        <f>O41/N41</f>
        <v>-1.1540100317117805</v>
      </c>
      <c r="Q41" s="1">
        <f>2*(K_inertial*R$38*(SIN(RADIANS($A41)))^2+K_viscous*(COS(RADIANS($A41)))^2)/(Rho*R$38)</f>
        <v>4.196961788202399</v>
      </c>
      <c r="R41" s="1">
        <f>2*(K_inertial*R$38-K_viscous)*SIN(RADIANS($A41))*COS(RADIANS($A41))/(Rho*R$38)</f>
        <v>-4.869327223227028</v>
      </c>
      <c r="S41" s="1">
        <f>R41/Q41</f>
        <v>-1.1602028965130535</v>
      </c>
      <c r="T41" s="1">
        <f>2*(K_inertial*U$38*(SIN(RADIANS($A41)))^2+K_viscous*(COS(RADIANS($A41)))^2)/(Rho*U$38)</f>
        <v>4.1876471201256775</v>
      </c>
      <c r="U41" s="1">
        <f>2*(K_inertial*U$38-K_viscous)*SIN(RADIANS($A41))*COS(RADIANS($A41))/(Rho*U$38)</f>
        <v>-4.877143157774744</v>
      </c>
      <c r="V41" s="1">
        <f aca="true" t="shared" si="0" ref="V41:V81">U41/T41</f>
        <v>-1.164649985509852</v>
      </c>
    </row>
    <row r="42" spans="1:22" ht="12.75">
      <c r="A42">
        <f>A41+Alpha_step</f>
        <v>-38</v>
      </c>
      <c r="B42" s="1">
        <f>2*(K_inertial*C$38*(SIN(RADIANS($A42)))^2+K_viscous*(COS(RADIANS($A42)))^2)/(Rho*C$38)</f>
        <v>4.20436448720155</v>
      </c>
      <c r="C42" s="1">
        <f>2*(K_inertial*C$38-K_viscous)*SIN(RADIANS($A42))*COS(RADIANS($A42))/(Rho*C$38)</f>
        <v>-4.528046722621316</v>
      </c>
      <c r="D42" s="1">
        <f aca="true" t="shared" si="1" ref="D42:D81">C42/B42</f>
        <v>-1.0769871966155844</v>
      </c>
      <c r="E42" s="1">
        <f>2*(K_inertial*F$38*(SIN(RADIANS($A42)))^2+K_viscous*(COS(RADIANS($A42)))^2)/(Rho*F$38)</f>
        <v>3.9973775046016056</v>
      </c>
      <c r="F42" s="1">
        <f>2*(K_inertial*F$38-K_viscous)*SIN(RADIANS($A42))*COS(RADIANS($A42))/(Rho*F$38)</f>
        <v>-4.68976267700065</v>
      </c>
      <c r="G42" s="1">
        <f>F42/E42</f>
        <v>-1.1732098536107738</v>
      </c>
      <c r="H42" s="1">
        <f>2*(K_inertial*I$38*(SIN(RADIANS($A42)))^2+K_viscous*(COS(RADIANS($A42)))^2)/(Rho*I$38)</f>
        <v>3.928381843734958</v>
      </c>
      <c r="I42" s="1">
        <f>2*(K_inertial*I$38-K_viscous)*SIN(RADIANS($A42))*COS(RADIANS($A42))/(Rho*I$38)</f>
        <v>-4.743667995127094</v>
      </c>
      <c r="J42" s="1">
        <f>I42/H42</f>
        <v>-1.2075373993219032</v>
      </c>
      <c r="K42" s="1">
        <f>2*(K_inertial*L$38*(SIN(RADIANS($A42)))^2+K_viscous*(COS(RADIANS($A42)))^2)/(Rho*L$38)</f>
        <v>3.8938840133016335</v>
      </c>
      <c r="L42" s="1">
        <f>2*(K_inertial*L$38-K_viscous)*SIN(RADIANS($A42))*COS(RADIANS($A42))/(Rho*L$38)</f>
        <v>-4.770620654190316</v>
      </c>
      <c r="M42" s="1">
        <f>L42/K42</f>
        <v>-1.2251573590517135</v>
      </c>
      <c r="N42" s="1">
        <f>2*(K_inertial*O$38*(SIN(RADIANS($A42)))^2+K_viscous*(COS(RADIANS($A42)))^2)/(Rho*O$38)</f>
        <v>3.8731853150416393</v>
      </c>
      <c r="O42" s="1">
        <f>2*(K_inertial*O$38-K_viscous)*SIN(RADIANS($A42))*COS(RADIANS($A42))/(Rho*O$38)</f>
        <v>-4.786792249628249</v>
      </c>
      <c r="P42" s="1">
        <f>O42/N42</f>
        <v>-1.235879995475194</v>
      </c>
      <c r="Q42" s="1">
        <f>2*(K_inertial*R$38*(SIN(RADIANS($A42)))^2+K_viscous*(COS(RADIANS($A42)))^2)/(Rho*R$38)</f>
        <v>3.85938618286831</v>
      </c>
      <c r="R42" s="1">
        <f>2*(K_inertial*R$38-K_viscous)*SIN(RADIANS($A42))*COS(RADIANS($A42))/(Rho*R$38)</f>
        <v>-4.797573313253538</v>
      </c>
      <c r="S42" s="1">
        <f>R42/Q42</f>
        <v>-1.2430923172575499</v>
      </c>
      <c r="T42" s="1">
        <f>2*(K_inertial*U$38*(SIN(RADIANS($A42)))^2+K_viscous*(COS(RADIANS($A42)))^2)/(Rho*U$38)</f>
        <v>3.8495296598873603</v>
      </c>
      <c r="U42" s="1">
        <f>2*(K_inertial*U$38-K_viscous)*SIN(RADIANS($A42))*COS(RADIANS($A42))/(Rho*U$38)</f>
        <v>-4.8052740729858865</v>
      </c>
      <c r="V42" s="1">
        <f t="shared" si="0"/>
        <v>-1.248275633009798</v>
      </c>
    </row>
    <row r="43" spans="1:22" ht="12.75">
      <c r="A43">
        <f>A42+Alpha_step</f>
        <v>-36</v>
      </c>
      <c r="B43" s="1">
        <f>2*(K_inertial*C$38*(SIN(RADIANS($A43)))^2+K_viscous*(COS(RADIANS($A43)))^2)/(Rho*C$38)</f>
        <v>3.8912540262502446</v>
      </c>
      <c r="C43" s="1">
        <f>2*(K_inertial*C$38-K_viscous)*SIN(RADIANS($A43))*COS(RADIANS($A43))/(Rho*C$38)</f>
        <v>-4.438263742710716</v>
      </c>
      <c r="D43" s="1">
        <f t="shared" si="1"/>
        <v>-1.1405741472467141</v>
      </c>
      <c r="E43" s="1">
        <f>2*(K_inertial*F$38*(SIN(RADIANS($A43)))^2+K_viscous*(COS(RADIANS($A43)))^2)/(Rho*F$38)</f>
        <v>3.6730845271877537</v>
      </c>
      <c r="F43" s="1">
        <f>2*(K_inertial*F$38-K_viscous)*SIN(RADIANS($A43))*COS(RADIANS($A43))/(Rho*F$38)</f>
        <v>-4.596773162093242</v>
      </c>
      <c r="G43" s="1">
        <f>F43/E43</f>
        <v>-1.2514749192588546</v>
      </c>
      <c r="H43" s="1">
        <f>2*(K_inertial*I$38*(SIN(RADIANS($A43)))^2+K_viscous*(COS(RADIANS($A43)))^2)/(Rho*I$38)</f>
        <v>3.6003613608335905</v>
      </c>
      <c r="I43" s="1">
        <f>2*(K_inertial*I$38-K_viscous)*SIN(RADIANS($A43))*COS(RADIANS($A43))/(Rho*I$38)</f>
        <v>-4.649609635220751</v>
      </c>
      <c r="J43" s="1">
        <f>I43/H43</f>
        <v>-1.2914286009736058</v>
      </c>
      <c r="K43" s="1">
        <f>2*(K_inertial*L$38*(SIN(RADIANS($A43)))^2+K_viscous*(COS(RADIANS($A43)))^2)/(Rho*L$38)</f>
        <v>3.5639997776565084</v>
      </c>
      <c r="L43" s="1">
        <f>2*(K_inertial*L$38-K_viscous)*SIN(RADIANS($A43))*COS(RADIANS($A43))/(Rho*L$38)</f>
        <v>-4.676027871784505</v>
      </c>
      <c r="M43" s="1">
        <f>L43/K43</f>
        <v>-1.312016880893075</v>
      </c>
      <c r="N43" s="1">
        <f>2*(K_inertial*O$38*(SIN(RADIANS($A43)))^2+K_viscous*(COS(RADIANS($A43)))^2)/(Rho*O$38)</f>
        <v>3.5421828277502594</v>
      </c>
      <c r="O43" s="1">
        <f>2*(K_inertial*O$38-K_viscous)*SIN(RADIANS($A43))*COS(RADIANS($A43))/(Rho*O$38)</f>
        <v>-4.691878813722758</v>
      </c>
      <c r="P43" s="1">
        <f>O43/N43</f>
        <v>-1.3245727399967953</v>
      </c>
      <c r="Q43" s="1">
        <f>2*(K_inertial*R$38*(SIN(RADIANS($A43)))^2+K_viscous*(COS(RADIANS($A43)))^2)/(Rho*R$38)</f>
        <v>3.527638194479427</v>
      </c>
      <c r="R43" s="1">
        <f>2*(K_inertial*R$38-K_viscous)*SIN(RADIANS($A43))*COS(RADIANS($A43))/(Rho*R$38)</f>
        <v>-4.702446108348259</v>
      </c>
      <c r="S43" s="1">
        <f>R43/Q43</f>
        <v>-1.3330295934847702</v>
      </c>
      <c r="T43" s="1">
        <f>2*(K_inertial*U$38*(SIN(RADIANS($A43)))^2+K_viscous*(COS(RADIANS($A43)))^2)/(Rho*U$38)</f>
        <v>3.5172491707145457</v>
      </c>
      <c r="U43" s="1">
        <f>2*(K_inertial*U$38-K_viscous)*SIN(RADIANS($A43))*COS(RADIANS($A43))/(Rho*U$38)</f>
        <v>-4.709994175937903</v>
      </c>
      <c r="V43" s="1">
        <f t="shared" si="0"/>
        <v>-1.3391130247906338</v>
      </c>
    </row>
    <row r="44" spans="1:22" ht="12.75">
      <c r="A44">
        <f>A43+Alpha_step</f>
        <v>-34</v>
      </c>
      <c r="B44" s="1">
        <f>2*(K_inertial*C$38*(SIN(RADIANS($A44)))^2+K_viscous*(COS(RADIANS($A44)))^2)/(Rho*C$38)</f>
        <v>3.585169230725745</v>
      </c>
      <c r="C44" s="1">
        <f>2*(K_inertial*C$38-K_viscous)*SIN(RADIANS($A44))*COS(RADIANS($A44))/(Rho*C$38)</f>
        <v>-4.326857987978341</v>
      </c>
      <c r="D44" s="1">
        <f t="shared" si="1"/>
        <v>-1.2068769169656342</v>
      </c>
      <c r="E44" s="1">
        <f>2*(K_inertial*F$38*(SIN(RADIANS($A44)))^2+K_viscous*(COS(RADIANS($A44)))^2)/(Rho*F$38)</f>
        <v>3.356068131823093</v>
      </c>
      <c r="F44" s="1">
        <f>2*(K_inertial*F$38-K_viscous)*SIN(RADIANS($A44))*COS(RADIANS($A44))/(Rho*F$38)</f>
        <v>-4.48138863040614</v>
      </c>
      <c r="G44" s="1">
        <f>F44/E44</f>
        <v>-1.3353091934911783</v>
      </c>
      <c r="H44" s="1">
        <f>2*(K_inertial*I$38*(SIN(RADIANS($A44)))^2+K_viscous*(COS(RADIANS($A44)))^2)/(Rho*I$38)</f>
        <v>3.2797010988555417</v>
      </c>
      <c r="I44" s="1">
        <f>2*(K_inertial*I$38-K_viscous)*SIN(RADIANS($A44))*COS(RADIANS($A44))/(Rho*I$38)</f>
        <v>-4.532898844548739</v>
      </c>
      <c r="J44" s="1">
        <f>I44/H44</f>
        <v>-1.3821073042694356</v>
      </c>
      <c r="K44" s="1">
        <f>2*(K_inertial*L$38*(SIN(RADIANS($A44)))^2+K_viscous*(COS(RADIANS($A44)))^2)/(Rho*L$38)</f>
        <v>3.241517582371767</v>
      </c>
      <c r="L44" s="1">
        <f>2*(K_inertial*L$38-K_viscous)*SIN(RADIANS($A44))*COS(RADIANS($A44))/(Rho*L$38)</f>
        <v>-4.558653951620038</v>
      </c>
      <c r="M44" s="1">
        <f>L44/K44</f>
        <v>-1.4063332484794187</v>
      </c>
      <c r="N44" s="1">
        <f>2*(K_inertial*O$38*(SIN(RADIANS($A44)))^2+K_viscous*(COS(RADIANS($A44)))^2)/(Rho*O$38)</f>
        <v>3.2186074724815015</v>
      </c>
      <c r="O44" s="1">
        <f>2*(K_inertial*O$38-K_viscous)*SIN(RADIANS($A44))*COS(RADIANS($A44))/(Rho*O$38)</f>
        <v>-4.574107015862818</v>
      </c>
      <c r="P44" s="1">
        <f>O44/N44</f>
        <v>-1.4211447201842993</v>
      </c>
      <c r="Q44" s="1">
        <f>2*(K_inertial*R$38*(SIN(RADIANS($A44)))^2+K_viscous*(COS(RADIANS($A44)))^2)/(Rho*R$38)</f>
        <v>3.2033340658879914</v>
      </c>
      <c r="R44" s="1">
        <f>2*(K_inertial*R$38-K_viscous)*SIN(RADIANS($A44))*COS(RADIANS($A44))/(Rho*R$38)</f>
        <v>-4.584409058691338</v>
      </c>
      <c r="S44" s="1">
        <f>R44/Q44</f>
        <v>-1.4311367357873432</v>
      </c>
      <c r="T44" s="1">
        <f>2*(K_inertial*U$38*(SIN(RADIANS($A44)))^2+K_viscous*(COS(RADIANS($A44)))^2)/(Rho*U$38)</f>
        <v>3.1924244897497696</v>
      </c>
      <c r="U44" s="1">
        <f>2*(K_inertial*U$38-K_viscous)*SIN(RADIANS($A44))*COS(RADIANS($A44))/(Rho*U$38)</f>
        <v>-4.591767660711709</v>
      </c>
      <c r="V44" s="1">
        <f t="shared" si="0"/>
        <v>-1.4383324258584496</v>
      </c>
    </row>
    <row r="45" spans="1:22" ht="12.75">
      <c r="A45">
        <f>A44+Alpha_step</f>
        <v>-32</v>
      </c>
      <c r="B45" s="1">
        <f>2*(K_inertial*C$38*(SIN(RADIANS($A45)))^2+K_viscous*(COS(RADIANS($A45)))^2)/(Rho*C$38)</f>
        <v>3.2876013149843044</v>
      </c>
      <c r="C45" s="1">
        <f>2*(K_inertial*C$38-K_viscous)*SIN(RADIANS($A45))*COS(RADIANS($A45))/(Rho*C$38)</f>
        <v>-4.194372216062779</v>
      </c>
      <c r="D45" s="1">
        <f t="shared" si="1"/>
        <v>-1.2758153480915015</v>
      </c>
      <c r="E45" s="1">
        <f>2*(K_inertial*F$38*(SIN(RADIANS($A45)))^2+K_viscous*(COS(RADIANS($A45)))^2)/(Rho*F$38)</f>
        <v>3.0478727905194583</v>
      </c>
      <c r="F45" s="1">
        <f>2*(K_inertial*F$38-K_viscous)*SIN(RADIANS($A45))*COS(RADIANS($A45))/(Rho*F$38)</f>
        <v>-4.344171223779306</v>
      </c>
      <c r="G45" s="1">
        <f>F45/E45</f>
        <v>-1.4253125121534078</v>
      </c>
      <c r="H45" s="1">
        <f>2*(K_inertial*I$38*(SIN(RADIANS($A45)))^2+K_viscous*(COS(RADIANS($A45)))^2)/(Rho*I$38)</f>
        <v>2.9679632823645097</v>
      </c>
      <c r="I45" s="1">
        <f>2*(K_inertial*I$38-K_viscous)*SIN(RADIANS($A45))*COS(RADIANS($A45))/(Rho*I$38)</f>
        <v>-4.394104226351483</v>
      </c>
      <c r="J45" s="1">
        <f>I45/H45</f>
        <v>-1.480511653382315</v>
      </c>
      <c r="K45" s="1">
        <f>2*(K_inertial*L$38*(SIN(RADIANS($A45)))^2+K_viscous*(COS(RADIANS($A45)))^2)/(Rho*L$38)</f>
        <v>2.9280085282870356</v>
      </c>
      <c r="L45" s="1">
        <f>2*(K_inertial*L$38-K_viscous)*SIN(RADIANS($A45))*COS(RADIANS($A45))/(Rho*L$38)</f>
        <v>-4.41907072763757</v>
      </c>
      <c r="M45" s="1">
        <f>L45/K45</f>
        <v>-1.5092410711736712</v>
      </c>
      <c r="N45" s="1">
        <f>2*(K_inertial*O$38*(SIN(RADIANS($A45)))^2+K_viscous*(COS(RADIANS($A45)))^2)/(Rho*O$38)</f>
        <v>2.9040356758405514</v>
      </c>
      <c r="O45" s="1">
        <f>2*(K_inertial*O$38-K_viscous)*SIN(RADIANS($A45))*COS(RADIANS($A45))/(Rho*O$38)</f>
        <v>-4.434050628409223</v>
      </c>
      <c r="P45" s="1">
        <f>O45/N45</f>
        <v>-1.526858180599252</v>
      </c>
      <c r="Q45" s="1">
        <f>2*(K_inertial*R$38*(SIN(RADIANS($A45)))^2+K_viscous*(COS(RADIANS($A45)))^2)/(Rho*R$38)</f>
        <v>2.8880537742095616</v>
      </c>
      <c r="R45" s="1">
        <f>2*(K_inertial*R$38-K_viscous)*SIN(RADIANS($A45))*COS(RADIANS($A45))/(Rho*R$38)</f>
        <v>-4.4440372289236585</v>
      </c>
      <c r="S45" s="1">
        <f>R45/Q45</f>
        <v>-1.5387654027113666</v>
      </c>
      <c r="T45" s="1">
        <f>2*(K_inertial*U$38*(SIN(RADIANS($A45)))^2+K_viscous*(COS(RADIANS($A45)))^2)/(Rho*U$38)</f>
        <v>2.8766381301874255</v>
      </c>
      <c r="U45" s="1">
        <f>2*(K_inertial*U$38-K_viscous)*SIN(RADIANS($A45))*COS(RADIANS($A45))/(Rho*U$38)</f>
        <v>-4.451170515005398</v>
      </c>
      <c r="V45" s="1">
        <f t="shared" si="0"/>
        <v>-1.547351565806918</v>
      </c>
    </row>
    <row r="46" spans="1:22" ht="12.75">
      <c r="A46">
        <f>A45+Alpha_step</f>
        <v>-30</v>
      </c>
      <c r="B46" s="1">
        <f>2*(K_inertial*C$38*(SIN(RADIANS($A46)))^2+K_viscous*(COS(RADIANS($A46)))^2)/(Rho*C$38)</f>
        <v>2.9999999999999996</v>
      </c>
      <c r="C46" s="1">
        <f>2*(K_inertial*C$38-K_viscous)*SIN(RADIANS($A46))*COS(RADIANS($A46))/(Rho*C$38)</f>
        <v>-4.041451884327381</v>
      </c>
      <c r="D46" s="1">
        <f t="shared" si="1"/>
        <v>-1.347150628109127</v>
      </c>
      <c r="E46" s="1">
        <f>2*(K_inertial*F$38*(SIN(RADIANS($A46)))^2+K_viscous*(COS(RADIANS($A46)))^2)/(Rho*F$38)</f>
        <v>2.7499999999999996</v>
      </c>
      <c r="F46" s="1">
        <f>2*(K_inertial*F$38-K_viscous)*SIN(RADIANS($A46))*COS(RADIANS($A46))/(Rho*F$38)</f>
        <v>-4.185789451624786</v>
      </c>
      <c r="G46" s="1">
        <f>F46/E46</f>
        <v>-1.5221052551362861</v>
      </c>
      <c r="H46" s="1">
        <f>2*(K_inertial*I$38*(SIN(RADIANS($A46)))^2+K_viscous*(COS(RADIANS($A46)))^2)/(Rho*I$38)</f>
        <v>2.666666666666666</v>
      </c>
      <c r="I46" s="1">
        <f>2*(K_inertial*I$38-K_viscous)*SIN(RADIANS($A46))*COS(RADIANS($A46))/(Rho*I$38)</f>
        <v>-4.233901974057256</v>
      </c>
      <c r="J46" s="1">
        <f>I46/H46</f>
        <v>-1.5877132402714713</v>
      </c>
      <c r="K46" s="1">
        <f>2*(K_inertial*L$38*(SIN(RADIANS($A46)))^2+K_viscous*(COS(RADIANS($A46)))^2)/(Rho*L$38)</f>
        <v>2.6249999999999996</v>
      </c>
      <c r="L46" s="1">
        <f>2*(K_inertial*L$38-K_viscous)*SIN(RADIANS($A46))*COS(RADIANS($A46))/(Rho*L$38)</f>
        <v>-4.25795823527349</v>
      </c>
      <c r="M46" s="1">
        <f>L46/K46</f>
        <v>-1.6220793277232346</v>
      </c>
      <c r="N46" s="1">
        <f>2*(K_inertial*O$38*(SIN(RADIANS($A46)))^2+K_viscous*(COS(RADIANS($A46)))^2)/(Rho*O$38)</f>
        <v>2.5999999999999996</v>
      </c>
      <c r="O46" s="1">
        <f>2*(K_inertial*O$38-K_viscous)*SIN(RADIANS($A46))*COS(RADIANS($A46))/(Rho*O$38)</f>
        <v>-4.2723919920032305</v>
      </c>
      <c r="P46" s="1">
        <f>O46/N46</f>
        <v>-1.643227689232012</v>
      </c>
      <c r="Q46" s="1">
        <f>2*(K_inertial*R$38*(SIN(RADIANS($A46)))^2+K_viscous*(COS(RADIANS($A46)))^2)/(Rho*R$38)</f>
        <v>2.583333333333333</v>
      </c>
      <c r="R46" s="1">
        <f>2*(K_inertial*R$38-K_viscous)*SIN(RADIANS($A46))*COS(RADIANS($A46))/(Rho*R$38)</f>
        <v>-4.282014496489724</v>
      </c>
      <c r="S46" s="1">
        <f>R46/Q46</f>
        <v>-1.6575539986411838</v>
      </c>
      <c r="T46" s="1">
        <f>2*(K_inertial*U$38*(SIN(RADIANS($A46)))^2+K_viscous*(COS(RADIANS($A46)))^2)/(Rho*U$38)</f>
        <v>2.5714285714285707</v>
      </c>
      <c r="U46" s="1">
        <f>2*(K_inertial*U$38-K_viscous)*SIN(RADIANS($A46))*COS(RADIANS($A46))/(Rho*U$38)</f>
        <v>-4.288887713980077</v>
      </c>
      <c r="V46" s="1">
        <f t="shared" si="0"/>
        <v>-1.6679007776589192</v>
      </c>
    </row>
    <row r="47" spans="1:22" ht="12.75">
      <c r="A47">
        <f>A46+Alpha_step</f>
        <v>-28</v>
      </c>
      <c r="B47" s="1">
        <f>2*(K_inertial*C$38*(SIN(RADIANS($A47)))^2+K_viscous*(COS(RADIANS($A47)))^2)/(Rho*C$38)</f>
        <v>2.723766450469848</v>
      </c>
      <c r="C47" s="1">
        <f>2*(K_inertial*C$38-K_viscous)*SIN(RADIANS($A47))*COS(RADIANS($A47))/(Rho*C$38)</f>
        <v>-3.868842005256862</v>
      </c>
      <c r="D47" s="1">
        <f t="shared" si="1"/>
        <v>-1.4204015195904514</v>
      </c>
      <c r="E47" s="1">
        <f>2*(K_inertial*F$38*(SIN(RADIANS($A47)))^2+K_viscous*(COS(RADIANS($A47)))^2)/(Rho*F$38)</f>
        <v>2.463900966558057</v>
      </c>
      <c r="F47" s="1">
        <f>2*(K_inertial*F$38-K_viscous)*SIN(RADIANS($A47))*COS(RADIANS($A47))/(Rho*F$38)</f>
        <v>-4.007014934016035</v>
      </c>
      <c r="G47" s="1">
        <f>F47/E47</f>
        <v>-1.6262889573900485</v>
      </c>
      <c r="H47" s="1">
        <f>2*(K_inertial*I$38*(SIN(RADIANS($A47)))^2+K_viscous*(COS(RADIANS($A47)))^2)/(Rho*I$38)</f>
        <v>2.3772791385874603</v>
      </c>
      <c r="I47" s="1">
        <f>2*(K_inertial*I$38-K_viscous)*SIN(RADIANS($A47))*COS(RADIANS($A47))/(Rho*I$38)</f>
        <v>-4.05307257693576</v>
      </c>
      <c r="J47" s="1">
        <f>I47/H47</f>
        <v>-1.7049207689358803</v>
      </c>
      <c r="K47" s="1">
        <f>2*(K_inertial*L$38*(SIN(RADIANS($A47)))^2+K_viscous*(COS(RADIANS($A47)))^2)/(Rho*L$38)</f>
        <v>2.333968224602162</v>
      </c>
      <c r="L47" s="1">
        <f>2*(K_inertial*L$38-K_viscous)*SIN(RADIANS($A47))*COS(RADIANS($A47))/(Rho*L$38)</f>
        <v>-4.076101398395623</v>
      </c>
      <c r="M47" s="1">
        <f>L47/K47</f>
        <v>-1.7464254034951214</v>
      </c>
      <c r="N47" s="1">
        <f>2*(K_inertial*O$38*(SIN(RADIANS($A47)))^2+K_viscous*(COS(RADIANS($A47)))^2)/(Rho*O$38)</f>
        <v>2.3079816762109826</v>
      </c>
      <c r="O47" s="1">
        <f>2*(K_inertial*O$38-K_viscous)*SIN(RADIANS($A47))*COS(RADIANS($A47))/(Rho*O$38)</f>
        <v>-4.0899186912715395</v>
      </c>
      <c r="P47" s="1">
        <f>O47/N47</f>
        <v>-1.7720758935946</v>
      </c>
      <c r="Q47" s="1">
        <f>2*(K_inertial*R$38*(SIN(RADIANS($A47)))^2+K_viscous*(COS(RADIANS($A47)))^2)/(Rho*R$38)</f>
        <v>2.2906573106168633</v>
      </c>
      <c r="R47" s="1">
        <f>2*(K_inertial*R$38-K_viscous)*SIN(RADIANS($A47))*COS(RADIANS($A47))/(Rho*R$38)</f>
        <v>-4.099130219855485</v>
      </c>
      <c r="S47" s="1">
        <f>R47/Q47</f>
        <v>-1.7894995470761221</v>
      </c>
      <c r="T47" s="1">
        <f>2*(K_inertial*U$38*(SIN(RADIANS($A47)))^2+K_viscous*(COS(RADIANS($A47)))^2)/(Rho*U$38)</f>
        <v>2.2782827637639205</v>
      </c>
      <c r="U47" s="1">
        <f>2*(K_inertial*U$38-K_viscous)*SIN(RADIANS($A47))*COS(RADIANS($A47))/(Rho*U$38)</f>
        <v>-4.10570988312973</v>
      </c>
      <c r="V47" s="1">
        <f t="shared" si="0"/>
        <v>-1.80210724868354</v>
      </c>
    </row>
    <row r="48" spans="1:22" ht="12.75">
      <c r="A48">
        <f>A47+Alpha_step</f>
        <v>-26</v>
      </c>
      <c r="B48" s="1">
        <f>2*(K_inertial*C$38*(SIN(RADIANS($A48)))^2+K_viscous*(COS(RADIANS($A48)))^2)/(Rho*C$38)</f>
        <v>2.460246448480261</v>
      </c>
      <c r="C48" s="1">
        <f>2*(K_inertial*C$38-K_viscous)*SIN(RADIANS($A48))*COS(RADIANS($A48))/(Rho*C$38)</f>
        <v>-3.677383516831369</v>
      </c>
      <c r="D48" s="1">
        <f t="shared" si="1"/>
        <v>-1.4947216036437958</v>
      </c>
      <c r="E48" s="1">
        <f>2*(K_inertial*F$38*(SIN(RADIANS($A48)))^2+K_viscous*(COS(RADIANS($A48)))^2)/(Rho*F$38)</f>
        <v>2.190969535925985</v>
      </c>
      <c r="F48" s="1">
        <f>2*(K_inertial*F$38-K_viscous)*SIN(RADIANS($A48))*COS(RADIANS($A48))/(Rho*F$38)</f>
        <v>-3.8087186424324897</v>
      </c>
      <c r="G48" s="1">
        <f>F48/E48</f>
        <v>-1.7383713374283791</v>
      </c>
      <c r="H48" s="1">
        <f>2*(K_inertial*I$38*(SIN(RADIANS($A48)))^2+K_viscous*(COS(RADIANS($A48)))^2)/(Rho*I$38)</f>
        <v>2.1012105650745596</v>
      </c>
      <c r="I48" s="1">
        <f>2*(K_inertial*I$38-K_viscous)*SIN(RADIANS($A48))*COS(RADIANS($A48))/(Rho*I$38)</f>
        <v>-3.8524970176328637</v>
      </c>
      <c r="J48" s="1">
        <f>I48/H48</f>
        <v>-1.8334654706517532</v>
      </c>
      <c r="K48" s="1">
        <f>2*(K_inertial*L$38*(SIN(RADIANS($A48)))^2+K_viscous*(COS(RADIANS($A48)))^2)/(Rho*L$38)</f>
        <v>2.0563310796488468</v>
      </c>
      <c r="L48" s="1">
        <f>2*(K_inertial*L$38-K_viscous)*SIN(RADIANS($A48))*COS(RADIANS($A48))/(Rho*L$38)</f>
        <v>-3.8743862052330496</v>
      </c>
      <c r="M48" s="1">
        <f>L48/K48</f>
        <v>-1.8841256855849624</v>
      </c>
      <c r="N48" s="1">
        <f>2*(K_inertial*O$38*(SIN(RADIANS($A48)))^2+K_viscous*(COS(RADIANS($A48)))^2)/(Rho*O$38)</f>
        <v>2.029403388393419</v>
      </c>
      <c r="O48" s="1">
        <f>2*(K_inertial*O$38-K_viscous)*SIN(RADIANS($A48))*COS(RADIANS($A48))/(Rho*O$38)</f>
        <v>-3.887519717793162</v>
      </c>
      <c r="P48" s="1">
        <f>O48/N48</f>
        <v>-1.915597332707089</v>
      </c>
      <c r="Q48" s="1">
        <f>2*(K_inertial*R$38*(SIN(RADIANS($A48)))^2+K_viscous*(COS(RADIANS($A48)))^2)/(Rho*R$38)</f>
        <v>2.011451594223134</v>
      </c>
      <c r="R48" s="1">
        <f>2*(K_inertial*R$38-K_viscous)*SIN(RADIANS($A48))*COS(RADIANS($A48))/(Rho*R$38)</f>
        <v>-3.8962753928332368</v>
      </c>
      <c r="S48" s="1">
        <f>R48/Q48</f>
        <v>-1.9370465608137404</v>
      </c>
      <c r="T48" s="1">
        <f>2*(K_inertial*U$38*(SIN(RADIANS($A48)))^2+K_viscous*(COS(RADIANS($A48)))^2)/(Rho*U$38)</f>
        <v>1.9986288841015016</v>
      </c>
      <c r="U48" s="1">
        <f>2*(K_inertial*U$38-K_viscous)*SIN(RADIANS($A48))*COS(RADIANS($A48))/(Rho*U$38)</f>
        <v>-3.9025294464332894</v>
      </c>
      <c r="V48" s="1">
        <f t="shared" si="0"/>
        <v>-1.9526033459621996</v>
      </c>
    </row>
    <row r="49" spans="1:22" ht="12.75">
      <c r="A49">
        <f>A48+Alpha_step</f>
        <v>-24</v>
      </c>
      <c r="B49" s="1">
        <f>2*(K_inertial*C$38*(SIN(RADIANS($A49)))^2+K_viscous*(COS(RADIANS($A49)))^2)/(Rho*C$38)</f>
        <v>2.210723836991995</v>
      </c>
      <c r="C49" s="1">
        <f>2*(K_inertial*C$38-K_viscous)*SIN(RADIANS($A49))*COS(RADIANS($A49))/(Rho*C$38)</f>
        <v>-3.4680091855611734</v>
      </c>
      <c r="D49" s="1">
        <f t="shared" si="1"/>
        <v>-1.568721125421027</v>
      </c>
      <c r="E49" s="1">
        <f>2*(K_inertial*F$38*(SIN(RADIANS($A49)))^2+K_viscous*(COS(RADIANS($A49)))^2)/(Rho*F$38)</f>
        <v>1.9325354025988517</v>
      </c>
      <c r="F49" s="1">
        <f>2*(K_inertial*F$38-K_viscous)*SIN(RADIANS($A49))*COS(RADIANS($A49))/(Rho*F$38)</f>
        <v>-3.5918666564740716</v>
      </c>
      <c r="G49" s="1">
        <f>F49/E49</f>
        <v>-1.858629162313803</v>
      </c>
      <c r="H49" s="1">
        <f>2*(K_inertial*I$38*(SIN(RADIANS($A49)))^2+K_viscous*(COS(RADIANS($A49)))^2)/(Rho*I$38)</f>
        <v>1.8398059244678042</v>
      </c>
      <c r="I49" s="1">
        <f>2*(K_inertial*I$38-K_viscous)*SIN(RADIANS($A49))*COS(RADIANS($A49))/(Rho*I$38)</f>
        <v>-3.633152480111705</v>
      </c>
      <c r="J49" s="1">
        <f>I49/H49</f>
        <v>-1.9747476795209566</v>
      </c>
      <c r="K49" s="1">
        <f>2*(K_inertial*L$38*(SIN(RADIANS($A49)))^2+K_viscous*(COS(RADIANS($A49)))^2)/(Rho*L$38)</f>
        <v>1.7934411854022805</v>
      </c>
      <c r="L49" s="1">
        <f>2*(K_inertial*L$38-K_viscous)*SIN(RADIANS($A49))*COS(RADIANS($A49))/(Rho*L$38)</f>
        <v>-3.653795391930522</v>
      </c>
      <c r="M49" s="1">
        <f>L49/K49</f>
        <v>-2.0373098497294473</v>
      </c>
      <c r="N49" s="1">
        <f>2*(K_inertial*O$38*(SIN(RADIANS($A49)))^2+K_viscous*(COS(RADIANS($A49)))^2)/(Rho*O$38)</f>
        <v>1.7656223419629662</v>
      </c>
      <c r="O49" s="1">
        <f>2*(K_inertial*O$38-K_viscous)*SIN(RADIANS($A49))*COS(RADIANS($A49))/(Rho*O$38)</f>
        <v>-3.6661811390218113</v>
      </c>
      <c r="P49" s="1">
        <f>O49/N49</f>
        <v>-2.0764243020089226</v>
      </c>
      <c r="Q49" s="1">
        <f>2*(K_inertial*R$38*(SIN(RADIANS($A49)))^2+K_viscous*(COS(RADIANS($A49)))^2)/(Rho*R$38)</f>
        <v>1.7470764463367565</v>
      </c>
      <c r="R49" s="1">
        <f>2*(K_inertial*R$38-K_viscous)*SIN(RADIANS($A49))*COS(RADIANS($A49))/(Rho*R$38)</f>
        <v>-3.6744383037493376</v>
      </c>
      <c r="S49" s="1">
        <f>R49/Q49</f>
        <v>-2.1031926287220255</v>
      </c>
      <c r="T49" s="1">
        <f>2*(K_inertial*U$38*(SIN(RADIANS($A49)))^2+K_viscous*(COS(RADIANS($A49)))^2)/(Rho*U$38)</f>
        <v>1.733829378032321</v>
      </c>
      <c r="U49" s="1">
        <f>2*(K_inertial*U$38-K_viscous)*SIN(RADIANS($A49))*COS(RADIANS($A49))/(Rho*U$38)</f>
        <v>-3.6803362785547145</v>
      </c>
      <c r="V49" s="1">
        <f t="shared" si="0"/>
        <v>-2.1226634668812885</v>
      </c>
    </row>
    <row r="50" spans="1:22" ht="12.75">
      <c r="A50">
        <f>A49+Alpha_step</f>
        <v>-22</v>
      </c>
      <c r="B50" s="1">
        <f>2*(K_inertial*C$38*(SIN(RADIANS($A50)))^2+K_viscous*(COS(RADIANS($A50)))^2)/(Rho*C$38)</f>
        <v>1.9764142650862944</v>
      </c>
      <c r="C50" s="1">
        <f>2*(K_inertial*C$38-K_viscous)*SIN(RADIANS($A50))*COS(RADIANS($A50))/(Rho*C$38)</f>
        <v>-3.241739062141987</v>
      </c>
      <c r="D50" s="1">
        <f t="shared" si="1"/>
        <v>-1.6402123377714266</v>
      </c>
      <c r="E50" s="1">
        <f>2*(K_inertial*F$38*(SIN(RADIANS($A50)))^2+K_viscous*(COS(RADIANS($A50)))^2)/(Rho*F$38)</f>
        <v>1.6898576316965193</v>
      </c>
      <c r="F50" s="1">
        <f>2*(K_inertial*F$38-K_viscous)*SIN(RADIANS($A50))*COS(RADIANS($A50))/(Rho*F$38)</f>
        <v>-3.357515457218487</v>
      </c>
      <c r="G50" s="1">
        <f>F50/E50</f>
        <v>-1.9868629133258615</v>
      </c>
      <c r="H50" s="1">
        <f>2*(K_inertial*I$38*(SIN(RADIANS($A50)))^2+K_viscous*(COS(RADIANS($A50)))^2)/(Rho*I$38)</f>
        <v>1.5943387538999276</v>
      </c>
      <c r="I50" s="1">
        <f>2*(K_inertial*I$38-K_viscous)*SIN(RADIANS($A50))*COS(RADIANS($A50))/(Rho*I$38)</f>
        <v>-3.396107588910654</v>
      </c>
      <c r="J50" s="1">
        <f>I50/H50</f>
        <v>-2.130104145435468</v>
      </c>
      <c r="K50" s="1">
        <f>2*(K_inertial*L$38*(SIN(RADIANS($A50)))^2+K_viscous*(COS(RADIANS($A50)))^2)/(Rho*L$38)</f>
        <v>1.5465793150016316</v>
      </c>
      <c r="L50" s="1">
        <f>2*(K_inertial*L$38-K_viscous)*SIN(RADIANS($A50))*COS(RADIANS($A50))/(Rho*L$38)</f>
        <v>-3.415403654756737</v>
      </c>
      <c r="M50" s="1">
        <f>L50/K50</f>
        <v>-2.2083598439651535</v>
      </c>
      <c r="N50" s="1">
        <f>2*(K_inertial*O$38*(SIN(RADIANS($A50)))^2+K_viscous*(COS(RADIANS($A50)))^2)/(Rho*O$38)</f>
        <v>1.517923651662654</v>
      </c>
      <c r="O50" s="1">
        <f>2*(K_inertial*O$38-K_viscous)*SIN(RADIANS($A50))*COS(RADIANS($A50))/(Rho*O$38)</f>
        <v>-3.4269812942643862</v>
      </c>
      <c r="P50" s="1">
        <f>O50/N50</f>
        <v>-2.2576769856050736</v>
      </c>
      <c r="Q50" s="1">
        <f>2*(K_inertial*R$38*(SIN(RADIANS($A50)))^2+K_viscous*(COS(RADIANS($A50)))^2)/(Rho*R$38)</f>
        <v>1.4988198761033358</v>
      </c>
      <c r="R50" s="1">
        <f>2*(K_inertial*R$38-K_viscous)*SIN(RADIANS($A50))*COS(RADIANS($A50))/(Rho*R$38)</f>
        <v>-3.4346997206028202</v>
      </c>
      <c r="S50" s="1">
        <f>R50/Q50</f>
        <v>-2.2916027304978277</v>
      </c>
      <c r="T50" s="1">
        <f>2*(K_inertial*U$38*(SIN(RADIANS($A50)))^2+K_viscous*(COS(RADIANS($A50)))^2)/(Rho*U$38)</f>
        <v>1.485174322132394</v>
      </c>
      <c r="U50" s="1">
        <f>2*(K_inertial*U$38-K_viscous)*SIN(RADIANS($A50))*COS(RADIANS($A50))/(Rho*U$38)</f>
        <v>-3.440212882273129</v>
      </c>
      <c r="V50" s="1">
        <f t="shared" si="0"/>
        <v>-2.3163697560658845</v>
      </c>
    </row>
    <row r="51" spans="1:22" ht="12.75">
      <c r="A51">
        <f>A50+Alpha_step</f>
        <v>-20</v>
      </c>
      <c r="B51" s="1">
        <f>2*(K_inertial*C$38*(SIN(RADIANS($A51)))^2+K_viscous*(COS(RADIANS($A51)))^2)/(Rho*C$38)</f>
        <v>1.7584592654447688</v>
      </c>
      <c r="C51" s="1">
        <f>2*(K_inertial*C$38-K_viscous)*SIN(RADIANS($A51))*COS(RADIANS($A51))/(Rho*C$38)</f>
        <v>-2.999675511870517</v>
      </c>
      <c r="D51" s="1">
        <f t="shared" si="1"/>
        <v>-1.7058544208653057</v>
      </c>
      <c r="E51" s="1">
        <f>2*(K_inertial*F$38*(SIN(RADIANS($A51)))^2+K_viscous*(COS(RADIANS($A51)))^2)/(Rho*F$38)</f>
        <v>1.4641185249249393</v>
      </c>
      <c r="F51" s="1">
        <f>2*(K_inertial*F$38-K_viscous)*SIN(RADIANS($A51))*COS(RADIANS($A51))/(Rho*F$38)</f>
        <v>-3.1068067801516066</v>
      </c>
      <c r="G51" s="1">
        <f>F51/E51</f>
        <v>-2.1219639853343724</v>
      </c>
      <c r="H51" s="1">
        <f>2*(K_inertial*I$38*(SIN(RADIANS($A51)))^2+K_viscous*(COS(RADIANS($A51)))^2)/(Rho*I$38)</f>
        <v>1.366004944751663</v>
      </c>
      <c r="I51" s="1">
        <f>2*(K_inertial*I$38-K_viscous)*SIN(RADIANS($A51))*COS(RADIANS($A51))/(Rho*I$38)</f>
        <v>-3.1425172029119697</v>
      </c>
      <c r="J51" s="1">
        <f>I51/H51</f>
        <v>-2.300516711147977</v>
      </c>
      <c r="K51" s="1">
        <f>2*(K_inertial*L$38*(SIN(RADIANS($A51)))^2+K_viscous*(COS(RADIANS($A51)))^2)/(Rho*L$38)</f>
        <v>1.3169481546650246</v>
      </c>
      <c r="L51" s="1">
        <f>2*(K_inertial*L$38-K_viscous)*SIN(RADIANS($A51))*COS(RADIANS($A51))/(Rho*L$38)</f>
        <v>-3.1603724142921514</v>
      </c>
      <c r="M51" s="1">
        <f>L51/K51</f>
        <v>-2.3997698034635353</v>
      </c>
      <c r="N51" s="1">
        <f>2*(K_inertial*O$38*(SIN(RADIANS($A51)))^2+K_viscous*(COS(RADIANS($A51)))^2)/(Rho*O$38)</f>
        <v>1.2875140806130416</v>
      </c>
      <c r="O51" s="1">
        <f>2*(K_inertial*O$38-K_viscous)*SIN(RADIANS($A51))*COS(RADIANS($A51))/(Rho*O$38)</f>
        <v>-3.1710855411202608</v>
      </c>
      <c r="P51" s="1">
        <f>O51/N51</f>
        <v>-2.462952125238404</v>
      </c>
      <c r="Q51" s="1">
        <f>2*(K_inertial*R$38*(SIN(RADIANS($A51)))^2+K_viscous*(COS(RADIANS($A51)))^2)/(Rho*R$38)</f>
        <v>1.2678913645783862</v>
      </c>
      <c r="R51" s="1">
        <f>2*(K_inertial*R$38-K_viscous)*SIN(RADIANS($A51))*COS(RADIANS($A51))/(Rho*R$38)</f>
        <v>-3.178227625672333</v>
      </c>
      <c r="S51" s="1">
        <f>R51/Q51</f>
        <v>-2.50670342464963</v>
      </c>
      <c r="T51" s="1">
        <f>2*(K_inertial*U$38*(SIN(RADIANS($A51)))^2+K_viscous*(COS(RADIANS($A51)))^2)/(Rho*U$38)</f>
        <v>1.2538751388393468</v>
      </c>
      <c r="U51" s="1">
        <f>2*(K_inertial*U$38-K_viscous)*SIN(RADIANS($A51))*COS(RADIANS($A51))/(Rho*U$38)</f>
        <v>-3.1833291146380995</v>
      </c>
      <c r="V51" s="1">
        <f t="shared" si="0"/>
        <v>-2.538792752191225</v>
      </c>
    </row>
    <row r="52" spans="1:22" ht="12.75">
      <c r="A52">
        <f>A51+Alpha_step</f>
        <v>-18</v>
      </c>
      <c r="B52" s="1">
        <f>2*(K_inertial*C$38*(SIN(RADIANS($A52)))^2+K_viscous*(COS(RADIANS($A52)))^2)/(Rho*C$38)</f>
        <v>1.5579206929169118</v>
      </c>
      <c r="C52" s="1">
        <f>2*(K_inertial*C$38-K_viscous)*SIN(RADIANS($A52))*COS(RADIANS($A52))/(Rho*C$38)</f>
        <v>-2.7429978440315406</v>
      </c>
      <c r="D52" s="1">
        <f t="shared" si="1"/>
        <v>-1.760678740902912</v>
      </c>
      <c r="E52" s="1">
        <f>2*(K_inertial*F$38*(SIN(RADIANS($A52)))^2+K_viscous*(COS(RADIANS($A52)))^2)/(Rho*F$38)</f>
        <v>1.2564178605210874</v>
      </c>
      <c r="F52" s="1">
        <f>2*(K_inertial*F$38-K_viscous)*SIN(RADIANS($A52))*COS(RADIANS($A52))/(Rho*F$38)</f>
        <v>-2.8409620527469532</v>
      </c>
      <c r="G52" s="1">
        <f>F52/E52</f>
        <v>-2.2611601936068397</v>
      </c>
      <c r="H52" s="1">
        <f>2*(K_inertial*I$38*(SIN(RADIANS($A52)))^2+K_viscous*(COS(RADIANS($A52)))^2)/(Rho*I$38)</f>
        <v>1.1559169163891458</v>
      </c>
      <c r="I52" s="1">
        <f>2*(K_inertial*I$38-K_viscous)*SIN(RADIANS($A52))*COS(RADIANS($A52))/(Rho*I$38)</f>
        <v>-2.8736167889854243</v>
      </c>
      <c r="J52" s="1">
        <f>I52/H52</f>
        <v>-2.4860063454750976</v>
      </c>
      <c r="K52" s="1">
        <f>2*(K_inertial*L$38*(SIN(RADIANS($A52)))^2+K_viscous*(COS(RADIANS($A52)))^2)/(Rho*L$38)</f>
        <v>1.105666444323175</v>
      </c>
      <c r="L52" s="1">
        <f>2*(K_inertial*L$38-K_viscous)*SIN(RADIANS($A52))*COS(RADIANS($A52))/(Rho*L$38)</f>
        <v>-2.8899441571046594</v>
      </c>
      <c r="M52" s="1">
        <f>L52/K52</f>
        <v>-2.6137576770485387</v>
      </c>
      <c r="N52" s="1">
        <f>2*(K_inertial*O$38*(SIN(RADIANS($A52)))^2+K_viscous*(COS(RADIANS($A52)))^2)/(Rho*O$38)</f>
        <v>1.0755161610835924</v>
      </c>
      <c r="O52" s="1">
        <f>2*(K_inertial*O$38-K_viscous)*SIN(RADIANS($A52))*COS(RADIANS($A52))/(Rho*O$38)</f>
        <v>-2.8997405779762</v>
      </c>
      <c r="P52" s="1">
        <f>O52/N52</f>
        <v>-2.696138545286651</v>
      </c>
      <c r="Q52" s="1">
        <f>2*(K_inertial*R$38*(SIN(RADIANS($A52)))^2+K_viscous*(COS(RADIANS($A52)))^2)/(Rho*R$38)</f>
        <v>1.0554159722572043</v>
      </c>
      <c r="R52" s="1">
        <f>2*(K_inertial*R$38-K_viscous)*SIN(RADIANS($A52))*COS(RADIANS($A52))/(Rho*R$38)</f>
        <v>-2.906271525223895</v>
      </c>
      <c r="S52" s="1">
        <f>R52/Q52</f>
        <v>-2.753674003064678</v>
      </c>
      <c r="T52" s="1">
        <f>2*(K_inertial*U$38*(SIN(RADIANS($A52)))^2+K_viscous*(COS(RADIANS($A52)))^2)/(Rho*U$38)</f>
        <v>1.0410586945240698</v>
      </c>
      <c r="U52" s="1">
        <f>2*(K_inertial*U$38-K_viscous)*SIN(RADIANS($A52))*COS(RADIANS($A52))/(Rho*U$38)</f>
        <v>-2.910936487543676</v>
      </c>
      <c r="V52" s="1">
        <f t="shared" si="0"/>
        <v>-2.7961309990061984</v>
      </c>
    </row>
    <row r="53" spans="1:22" ht="12.75">
      <c r="A53">
        <f>A52+Alpha_step</f>
        <v>-16</v>
      </c>
      <c r="B53" s="1">
        <f>2*(K_inertial*C$38*(SIN(RADIANS($A53)))^2+K_viscous*(COS(RADIANS($A53)))^2)/(Rho*C$38)</f>
        <v>1.375775551270012</v>
      </c>
      <c r="C53" s="1">
        <f>2*(K_inertial*C$38-K_viscous)*SIN(RADIANS($A53))*COS(RADIANS($A53))/(Rho*C$38)</f>
        <v>-2.472956566421623</v>
      </c>
      <c r="D53" s="1">
        <f t="shared" si="1"/>
        <v>-1.797500009459229</v>
      </c>
      <c r="E53" s="1">
        <f>2*(K_inertial*F$38*(SIN(RADIANS($A53)))^2+K_viscous*(COS(RADIANS($A53)))^2)/(Rho*F$38)</f>
        <v>1.067767535243941</v>
      </c>
      <c r="F53" s="1">
        <f>2*(K_inertial*F$38-K_viscous)*SIN(RADIANS($A53))*COS(RADIANS($A53))/(Rho*F$38)</f>
        <v>-2.561276443793824</v>
      </c>
      <c r="G53" s="1">
        <f>F53/E53</f>
        <v>-2.398721031735318</v>
      </c>
      <c r="H53" s="1">
        <f>2*(K_inertial*I$38*(SIN(RADIANS($A53)))^2+K_viscous*(COS(RADIANS($A53)))^2)/(Rho*I$38)</f>
        <v>0.965098196568584</v>
      </c>
      <c r="I53" s="1">
        <f>2*(K_inertial*I$38-K_viscous)*SIN(RADIANS($A53))*COS(RADIANS($A53))/(Rho*I$38)</f>
        <v>-2.5907164029178906</v>
      </c>
      <c r="J53" s="1">
        <f>I53/H53</f>
        <v>-2.6844070501107637</v>
      </c>
      <c r="K53" s="1">
        <f>2*(K_inertial*L$38*(SIN(RADIANS($A53)))^2+K_viscous*(COS(RADIANS($A53)))^2)/(Rho*L$38)</f>
        <v>0.9137635272309055</v>
      </c>
      <c r="L53" s="1">
        <f>2*(K_inertial*L$38-K_viscous)*SIN(RADIANS($A53))*COS(RADIANS($A53))/(Rho*L$38)</f>
        <v>-2.6054363824799243</v>
      </c>
      <c r="M53" s="1">
        <f>L53/K53</f>
        <v>-2.851324554806331</v>
      </c>
      <c r="N53" s="1">
        <f>2*(K_inertial*O$38*(SIN(RADIANS($A53)))^2+K_viscous*(COS(RADIANS($A53)))^2)/(Rho*O$38)</f>
        <v>0.8829627256282984</v>
      </c>
      <c r="O53" s="1">
        <f>2*(K_inertial*O$38-K_viscous)*SIN(RADIANS($A53))*COS(RADIANS($A53))/(Rho*O$38)</f>
        <v>-2.614268370217144</v>
      </c>
      <c r="P53" s="1">
        <f>O53/N53</f>
        <v>-2.960791315802016</v>
      </c>
      <c r="Q53" s="1">
        <f>2*(K_inertial*R$38*(SIN(RADIANS($A53)))^2+K_viscous*(COS(RADIANS($A53)))^2)/(Rho*R$38)</f>
        <v>0.862428857893227</v>
      </c>
      <c r="R53" s="1">
        <f>2*(K_inertial*R$38-K_viscous)*SIN(RADIANS($A53))*COS(RADIANS($A53))/(Rho*R$38)</f>
        <v>-2.620156362041958</v>
      </c>
      <c r="S53" s="1">
        <f>R53/Q53</f>
        <v>-3.038113043251559</v>
      </c>
      <c r="T53" s="1">
        <f>2*(K_inertial*U$38*(SIN(RADIANS($A53)))^2+K_viscous*(COS(RADIANS($A53)))^2)/(Rho*U$38)</f>
        <v>0.8477618095110332</v>
      </c>
      <c r="U53" s="1">
        <f>2*(K_inertial*U$38-K_viscous)*SIN(RADIANS($A53))*COS(RADIANS($A53))/(Rho*U$38)</f>
        <v>-2.624362070488253</v>
      </c>
      <c r="V53" s="1">
        <f t="shared" si="0"/>
        <v>-3.095636110338488</v>
      </c>
    </row>
    <row r="54" spans="1:22" ht="12.75">
      <c r="A54">
        <f>A53+Alpha_step</f>
        <v>-14</v>
      </c>
      <c r="B54" s="1">
        <f>2*(K_inertial*C$38*(SIN(RADIANS($A54)))^2+K_viscous*(COS(RADIANS($A54)))^2)/(Rho*C$38)</f>
        <v>1.2129112333250076</v>
      </c>
      <c r="C54" s="1">
        <f>2*(K_inertial*C$38-K_viscous)*SIN(RADIANS($A54))*COS(RADIANS($A54))/(Rho*C$38)</f>
        <v>-2.1908672930008235</v>
      </c>
      <c r="D54" s="1">
        <f t="shared" si="1"/>
        <v>-1.8062882367697275</v>
      </c>
      <c r="E54" s="1">
        <f>2*(K_inertial*F$38*(SIN(RADIANS($A54)))^2+K_viscous*(COS(RADIANS($A54)))^2)/(Rho*F$38)</f>
        <v>0.8990866345151866</v>
      </c>
      <c r="F54" s="1">
        <f>2*(K_inertial*F$38-K_viscous)*SIN(RADIANS($A54))*COS(RADIANS($A54))/(Rho*F$38)</f>
        <v>-2.269112553465139</v>
      </c>
      <c r="G54" s="1">
        <f>F54/E54</f>
        <v>-2.523797447716159</v>
      </c>
      <c r="H54" s="1">
        <f>2*(K_inertial*I$38*(SIN(RADIANS($A54)))^2+K_viscous*(COS(RADIANS($A54)))^2)/(Rho*I$38)</f>
        <v>0.7944784349119128</v>
      </c>
      <c r="I54" s="1">
        <f>2*(K_inertial*I$38-K_viscous)*SIN(RADIANS($A54))*COS(RADIANS($A54))/(Rho*I$38)</f>
        <v>-2.2951943069532437</v>
      </c>
      <c r="J54" s="1">
        <f>I54/H54</f>
        <v>-2.88893216743853</v>
      </c>
      <c r="K54" s="1">
        <f>2*(K_inertial*L$38*(SIN(RADIANS($A54)))^2+K_viscous*(COS(RADIANS($A54)))^2)/(Rho*L$38)</f>
        <v>0.7421743351102759</v>
      </c>
      <c r="L54" s="1">
        <f>2*(K_inertial*L$38-K_viscous)*SIN(RADIANS($A54))*COS(RADIANS($A54))/(Rho*L$38)</f>
        <v>-2.3082351836972967</v>
      </c>
      <c r="M54" s="1">
        <f>L54/K54</f>
        <v>-3.1100983616663704</v>
      </c>
      <c r="N54" s="1">
        <f>2*(K_inertial*O$38*(SIN(RADIANS($A54)))^2+K_viscous*(COS(RADIANS($A54)))^2)/(Rho*O$38)</f>
        <v>0.7107918752292939</v>
      </c>
      <c r="O54" s="1">
        <f>2*(K_inertial*O$38-K_viscous)*SIN(RADIANS($A54))*COS(RADIANS($A54))/(Rho*O$38)</f>
        <v>-2.316059709743728</v>
      </c>
      <c r="P54" s="1">
        <f>O54/N54</f>
        <v>-3.2584217553086012</v>
      </c>
      <c r="Q54" s="1">
        <f>2*(K_inertial*R$38*(SIN(RADIANS($A54)))^2+K_viscous*(COS(RADIANS($A54)))^2)/(Rho*R$38)</f>
        <v>0.689870235308639</v>
      </c>
      <c r="R54" s="1">
        <f>2*(K_inertial*R$38-K_viscous)*SIN(RADIANS($A54))*COS(RADIANS($A54))/(Rho*R$38)</f>
        <v>-2.321276060441349</v>
      </c>
      <c r="S54" s="1">
        <f>R54/Q54</f>
        <v>-3.3648010040654097</v>
      </c>
      <c r="T54" s="1">
        <f>2*(K_inertial*U$38*(SIN(RADIANS($A54)))^2+K_viscous*(COS(RADIANS($A54)))^2)/(Rho*U$38)</f>
        <v>0.6749262067938857</v>
      </c>
      <c r="U54" s="1">
        <f>2*(K_inertial*U$38-K_viscous)*SIN(RADIANS($A54))*COS(RADIANS($A54))/(Rho*U$38)</f>
        <v>-2.325002025225364</v>
      </c>
      <c r="V54" s="1">
        <f t="shared" si="0"/>
        <v>-3.444824044201608</v>
      </c>
    </row>
    <row r="55" spans="1:22" ht="12.75">
      <c r="A55">
        <f>A54+Alpha_step</f>
        <v>-12</v>
      </c>
      <c r="B55" s="1">
        <f>2*(K_inertial*C$38*(SIN(RADIANS($A55)))^2+K_viscous*(COS(RADIANS($A55)))^2)/(Rho*C$38)</f>
        <v>1.0701211976678626</v>
      </c>
      <c r="C55" s="1">
        <f>2*(K_inertial*C$38-K_viscous)*SIN(RADIANS($A55))*COS(RADIANS($A55))/(Rho*C$38)</f>
        <v>-1.8981043343537343</v>
      </c>
      <c r="D55" s="1">
        <f t="shared" si="1"/>
        <v>-1.773728376272064</v>
      </c>
      <c r="E55" s="1">
        <f>2*(K_inertial*F$38*(SIN(RADIANS($A55)))^2+K_viscous*(COS(RADIANS($A55)))^2)/(Rho*F$38)</f>
        <v>0.7511969547274292</v>
      </c>
      <c r="F55" s="1">
        <f>2*(K_inertial*F$38-K_viscous)*SIN(RADIANS($A55))*COS(RADIANS($A55))/(Rho*F$38)</f>
        <v>-1.9658937748663678</v>
      </c>
      <c r="G55" s="1">
        <f>F55/E55</f>
        <v>-2.617015101691526</v>
      </c>
      <c r="H55" s="1">
        <f>2*(K_inertial*I$38*(SIN(RADIANS($A55)))^2+K_viscous*(COS(RADIANS($A55)))^2)/(Rho*I$38)</f>
        <v>0.6448888737472847</v>
      </c>
      <c r="I55" s="1">
        <f>2*(K_inertial*I$38-K_viscous)*SIN(RADIANS($A55))*COS(RADIANS($A55))/(Rho*I$38)</f>
        <v>-1.9884902550372456</v>
      </c>
      <c r="J55" s="1">
        <f>I55/H55</f>
        <v>-3.0834618737994908</v>
      </c>
      <c r="K55" s="1">
        <f>2*(K_inertial*L$38*(SIN(RADIANS($A55)))^2+K_viscous*(COS(RADIANS($A55)))^2)/(Rho*L$38)</f>
        <v>0.5917348332572123</v>
      </c>
      <c r="L55" s="1">
        <f>2*(K_inertial*L$38-K_viscous)*SIN(RADIANS($A55))*COS(RADIANS($A55))/(Rho*L$38)</f>
        <v>-1.9997884951226845</v>
      </c>
      <c r="M55" s="1">
        <f>L55/K55</f>
        <v>-3.3795348570487596</v>
      </c>
      <c r="N55" s="1">
        <f>2*(K_inertial*O$38*(SIN(RADIANS($A55)))^2+K_viscous*(COS(RADIANS($A55)))^2)/(Rho*O$38)</f>
        <v>0.559842408963169</v>
      </c>
      <c r="O55" s="1">
        <f>2*(K_inertial*O$38-K_viscous)*SIN(RADIANS($A55))*COS(RADIANS($A55))/(Rho*O$38)</f>
        <v>-2.006567439173948</v>
      </c>
      <c r="P55" s="1">
        <f>O55/N55</f>
        <v>-3.584164770386226</v>
      </c>
      <c r="Q55" s="1">
        <f>2*(K_inertial*R$38*(SIN(RADIANS($A55)))^2+K_viscous*(COS(RADIANS($A55)))^2)/(Rho*R$38)</f>
        <v>0.53858079276714</v>
      </c>
      <c r="R55" s="1">
        <f>2*(K_inertial*R$38-K_viscous)*SIN(RADIANS($A55))*COS(RADIANS($A55))/(Rho*R$38)</f>
        <v>-2.0110867352081234</v>
      </c>
      <c r="S55" s="1">
        <f>R55/Q55</f>
        <v>-3.7340483771719537</v>
      </c>
      <c r="T55" s="1">
        <f>2*(K_inertial*U$38*(SIN(RADIANS($A55)))^2+K_viscous*(COS(RADIANS($A55)))^2)/(Rho*U$38)</f>
        <v>0.5233939240556909</v>
      </c>
      <c r="U55" s="1">
        <f>2*(K_inertial*U$38-K_viscous)*SIN(RADIANS($A55))*COS(RADIANS($A55))/(Rho*U$38)</f>
        <v>-2.014314803803963</v>
      </c>
      <c r="V55" s="1">
        <f t="shared" si="0"/>
        <v>-3.848563598513676</v>
      </c>
    </row>
    <row r="56" spans="1:22" ht="12.75">
      <c r="A56">
        <f>A55+Alpha_step</f>
        <v>-10</v>
      </c>
      <c r="B56" s="1">
        <f>2*(K_inertial*C$38*(SIN(RADIANS($A56)))^2+K_viscous*(COS(RADIANS($A56)))^2)/(Rho*C$38)</f>
        <v>0.9481011029990941</v>
      </c>
      <c r="C56" s="1">
        <f>2*(K_inertial*C$38-K_viscous)*SIN(RADIANS($A56))*COS(RADIANS($A56))/(Rho*C$38)</f>
        <v>-1.5960940021864538</v>
      </c>
      <c r="D56" s="1">
        <f t="shared" si="1"/>
        <v>-1.6834639229271933</v>
      </c>
      <c r="E56" s="1">
        <f>2*(K_inertial*F$38*(SIN(RADIANS($A56)))^2+K_viscous*(COS(RADIANS($A56)))^2)/(Rho*F$38)</f>
        <v>0.624818999534776</v>
      </c>
      <c r="F56" s="1">
        <f>2*(K_inertial*F$38-K_viscous)*SIN(RADIANS($A56))*COS(RADIANS($A56))/(Rho*F$38)</f>
        <v>-1.6530973594073985</v>
      </c>
      <c r="G56" s="1">
        <f>F56/E56</f>
        <v>-2.6457219781060624</v>
      </c>
      <c r="H56" s="1">
        <f>2*(K_inertial*I$38*(SIN(RADIANS($A56)))^2+K_viscous*(COS(RADIANS($A56)))^2)/(Rho*I$38)</f>
        <v>0.5170582983800034</v>
      </c>
      <c r="I56" s="1">
        <f>2*(K_inertial*I$38-K_viscous)*SIN(RADIANS($A56))*COS(RADIANS($A56))/(Rho*I$38)</f>
        <v>-1.6720984784810469</v>
      </c>
      <c r="J56" s="1">
        <f>I56/H56</f>
        <v>-3.233868373682238</v>
      </c>
      <c r="K56" s="1">
        <f>2*(K_inertial*L$38*(SIN(RADIANS($A56)))^2+K_viscous*(COS(RADIANS($A56)))^2)/(Rho*L$38)</f>
        <v>0.46317794780261706</v>
      </c>
      <c r="L56" s="1">
        <f>2*(K_inertial*L$38-K_viscous)*SIN(RADIANS($A56))*COS(RADIANS($A56))/(Rho*L$38)</f>
        <v>-1.681599038017871</v>
      </c>
      <c r="M56" s="1">
        <f>L56/K56</f>
        <v>-3.630568005224815</v>
      </c>
      <c r="N56" s="1">
        <f>2*(K_inertial*O$38*(SIN(RADIANS($A56)))^2+K_viscous*(COS(RADIANS($A56)))^2)/(Rho*O$38)</f>
        <v>0.4308497374561852</v>
      </c>
      <c r="O56" s="1">
        <f>2*(K_inertial*O$38-K_viscous)*SIN(RADIANS($A56))*COS(RADIANS($A56))/(Rho*O$38)</f>
        <v>-1.6872993737399653</v>
      </c>
      <c r="P56" s="1">
        <f>O56/N56</f>
        <v>-3.9162130716432277</v>
      </c>
      <c r="Q56" s="1">
        <f>2*(K_inertial*R$38*(SIN(RADIANS($A56)))^2+K_viscous*(COS(RADIANS($A56)))^2)/(Rho*R$38)</f>
        <v>0.40929759722523074</v>
      </c>
      <c r="R56" s="1">
        <f>2*(K_inertial*R$38-K_viscous)*SIN(RADIANS($A56))*COS(RADIANS($A56))/(Rho*R$38)</f>
        <v>-1.6910995975546952</v>
      </c>
      <c r="S56" s="1">
        <f>R56/Q56</f>
        <v>-4.131711519977741</v>
      </c>
      <c r="T56" s="1">
        <f>2*(K_inertial*U$38*(SIN(RADIANS($A56)))^2+K_viscous*(COS(RADIANS($A56)))^2)/(Rho*U$38)</f>
        <v>0.3939032113459775</v>
      </c>
      <c r="U56" s="1">
        <f>2*(K_inertial*U$38-K_viscous)*SIN(RADIANS($A56))*COS(RADIANS($A56))/(Rho*U$38)</f>
        <v>-1.6938140431366446</v>
      </c>
      <c r="V56" s="1">
        <f t="shared" si="0"/>
        <v>-4.300076755781802</v>
      </c>
    </row>
    <row r="57" spans="1:22" ht="12.75">
      <c r="A57">
        <f>A56+Alpha_step</f>
        <v>-8</v>
      </c>
      <c r="B57" s="1">
        <f>2*(K_inertial*C$38*(SIN(RADIANS($A57)))^2+K_viscous*(COS(RADIANS($A57)))^2)/(Rho*C$38)</f>
        <v>0.8474454189545121</v>
      </c>
      <c r="C57" s="1">
        <f>2*(K_inertial*C$38-K_viscous)*SIN(RADIANS($A57))*COS(RADIANS($A57))/(Rho*C$38)</f>
        <v>-1.2863076604793295</v>
      </c>
      <c r="D57" s="1">
        <f t="shared" si="1"/>
        <v>-1.517864905171402</v>
      </c>
      <c r="E57" s="1">
        <f>2*(K_inertial*F$38*(SIN(RADIANS($A57)))^2+K_viscous*(COS(RADIANS($A57)))^2)/(Rho*F$38)</f>
        <v>0.5205684696314589</v>
      </c>
      <c r="F57" s="1">
        <f>2*(K_inertial*F$38-K_viscous)*SIN(RADIANS($A57))*COS(RADIANS($A57))/(Rho*F$38)</f>
        <v>-1.3322472197821629</v>
      </c>
      <c r="G57" s="1">
        <f aca="true" t="shared" si="2" ref="G57:G81">F57/E57</f>
        <v>-2.559216121416918</v>
      </c>
      <c r="H57" s="1">
        <f>2*(K_inertial*I$38*(SIN(RADIANS($A57)))^2+K_viscous*(COS(RADIANS($A57)))^2)/(Rho*I$38)</f>
        <v>0.4116094865237745</v>
      </c>
      <c r="I57" s="1">
        <f>2*(K_inertial*I$38-K_viscous)*SIN(RADIANS($A57))*COS(RADIANS($A57))/(Rho*I$38)</f>
        <v>-1.3475604062164406</v>
      </c>
      <c r="J57" s="1">
        <f aca="true" t="shared" si="3" ref="J57:J81">I57/H57</f>
        <v>-3.2738808271820665</v>
      </c>
      <c r="K57" s="1">
        <f>2*(K_inertial*L$38*(SIN(RADIANS($A57)))^2+K_viscous*(COS(RADIANS($A57)))^2)/(Rho*L$38)</f>
        <v>0.35712999496993225</v>
      </c>
      <c r="L57" s="1">
        <f>2*(K_inertial*L$38-K_viscous)*SIN(RADIANS($A57))*COS(RADIANS($A57))/(Rho*L$38)</f>
        <v>-1.3552169994335792</v>
      </c>
      <c r="M57" s="1">
        <f aca="true" t="shared" si="4" ref="M57:M81">L57/K57</f>
        <v>-3.794744262653375</v>
      </c>
      <c r="N57" s="1">
        <f>2*(K_inertial*O$38*(SIN(RADIANS($A57)))^2+K_viscous*(COS(RADIANS($A57)))^2)/(Rho*O$38)</f>
        <v>0.324442300037627</v>
      </c>
      <c r="O57" s="1">
        <f>2*(K_inertial*O$38-K_viscous)*SIN(RADIANS($A57))*COS(RADIANS($A57))/(Rho*O$38)</f>
        <v>-1.3598109553638627</v>
      </c>
      <c r="P57" s="1">
        <f aca="true" t="shared" si="5" ref="P57:P81">O57/N57</f>
        <v>-4.191225851888485</v>
      </c>
      <c r="Q57" s="1">
        <f>2*(K_inertial*R$38*(SIN(RADIANS($A57)))^2+K_viscous*(COS(RADIANS($A57)))^2)/(Rho*R$38)</f>
        <v>0.30265050341609007</v>
      </c>
      <c r="R57" s="1">
        <f>2*(K_inertial*R$38-K_viscous)*SIN(RADIANS($A57))*COS(RADIANS($A57))/(Rho*R$38)</f>
        <v>-1.3628735926507183</v>
      </c>
      <c r="S57" s="1">
        <f aca="true" t="shared" si="6" ref="S57:S81">R57/Q57</f>
        <v>-4.503126798956656</v>
      </c>
      <c r="T57" s="1">
        <f>2*(K_inertial*U$38*(SIN(RADIANS($A57)))^2+K_viscous*(COS(RADIANS($A57)))^2)/(Rho*U$38)</f>
        <v>0.28708493440070654</v>
      </c>
      <c r="U57" s="1">
        <f>2*(K_inertial*U$38-K_viscous)*SIN(RADIANS($A57))*COS(RADIANS($A57))/(Rho*U$38)</f>
        <v>-1.3650611907127579</v>
      </c>
      <c r="V57" s="1">
        <f t="shared" si="0"/>
        <v>-4.754903609143895</v>
      </c>
    </row>
    <row r="58" spans="1:22" ht="12.75">
      <c r="A58">
        <f>A57+Alpha_step</f>
        <v>-6</v>
      </c>
      <c r="B58" s="1">
        <f>2*(K_inertial*C$38*(SIN(RADIANS($A58)))^2+K_viscous*(COS(RADIANS($A58)))^2)/(Rho*C$38)</f>
        <v>0.768644529908907</v>
      </c>
      <c r="C58" s="1">
        <f>2*(K_inertial*C$38-K_viscous)*SIN(RADIANS($A58))*COS(RADIANS($A58))/(Rho*C$38)</f>
        <v>-0.9702545571495435</v>
      </c>
      <c r="D58" s="1">
        <f t="shared" si="1"/>
        <v>-1.2622929317724143</v>
      </c>
      <c r="E58" s="1">
        <f>2*(K_inertial*F$38*(SIN(RADIANS($A58)))^2+K_viscous*(COS(RADIANS($A58)))^2)/(Rho*F$38)</f>
        <v>0.4389532631199394</v>
      </c>
      <c r="F58" s="1">
        <f>2*(K_inertial*F$38-K_viscous)*SIN(RADIANS($A58))*COS(RADIANS($A58))/(Rho*F$38)</f>
        <v>-1.0049065056191702</v>
      </c>
      <c r="G58" s="1">
        <f t="shared" si="2"/>
        <v>-2.2893246048032907</v>
      </c>
      <c r="H58" s="1">
        <f>2*(K_inertial*I$38*(SIN(RADIANS($A58)))^2+K_viscous*(COS(RADIANS($A58)))^2)/(Rho*I$38)</f>
        <v>0.32905617419028355</v>
      </c>
      <c r="I58" s="1">
        <f>2*(K_inertial*I$38-K_viscous)*SIN(RADIANS($A58))*COS(RADIANS($A58))/(Rho*I$38)</f>
        <v>-1.0164571551090456</v>
      </c>
      <c r="J58" s="1">
        <f t="shared" si="3"/>
        <v>-3.089008001780444</v>
      </c>
      <c r="K58" s="1">
        <f>2*(K_inertial*L$38*(SIN(RADIANS($A58)))^2+K_viscous*(COS(RADIANS($A58)))^2)/(Rho*L$38)</f>
        <v>0.2741076297254556</v>
      </c>
      <c r="L58" s="1">
        <f>2*(K_inertial*L$38-K_viscous)*SIN(RADIANS($A58))*COS(RADIANS($A58))/(Rho*L$38)</f>
        <v>-1.0222324798539835</v>
      </c>
      <c r="M58" s="1">
        <f t="shared" si="4"/>
        <v>-3.72931056635616</v>
      </c>
      <c r="N58" s="1">
        <f>2*(K_inertial*O$38*(SIN(RADIANS($A58)))^2+K_viscous*(COS(RADIANS($A58)))^2)/(Rho*O$38)</f>
        <v>0.24113850304655884</v>
      </c>
      <c r="O58" s="1">
        <f>2*(K_inertial*O$38-K_viscous)*SIN(RADIANS($A58))*COS(RADIANS($A58))/(Rho*O$38)</f>
        <v>-1.025697674700946</v>
      </c>
      <c r="P58" s="1">
        <f t="shared" si="5"/>
        <v>-4.253562420526867</v>
      </c>
      <c r="Q58" s="1">
        <f>2*(K_inertial*R$38*(SIN(RADIANS($A58)))^2+K_viscous*(COS(RADIANS($A58)))^2)/(Rho*R$38)</f>
        <v>0.21915908526062766</v>
      </c>
      <c r="R58" s="1">
        <f>2*(K_inertial*R$38-K_viscous)*SIN(RADIANS($A58))*COS(RADIANS($A58))/(Rho*R$38)</f>
        <v>-1.0280078045989212</v>
      </c>
      <c r="S58" s="1">
        <f t="shared" si="6"/>
        <v>-4.6906921671825605</v>
      </c>
      <c r="T58" s="1">
        <f>2*(K_inertial*U$38*(SIN(RADIANS($A58)))^2+K_viscous*(COS(RADIANS($A58)))^2)/(Rho*U$38)</f>
        <v>0.2034595011278197</v>
      </c>
      <c r="U58" s="1">
        <f>2*(K_inertial*U$38-K_viscous)*SIN(RADIANS($A58))*COS(RADIANS($A58))/(Rho*U$38)</f>
        <v>-1.0296578973831891</v>
      </c>
      <c r="V58" s="1">
        <f t="shared" si="0"/>
        <v>-5.060751115949731</v>
      </c>
    </row>
    <row r="59" spans="1:22" ht="12.75">
      <c r="A59">
        <f>A58+Alpha_step</f>
        <v>-4</v>
      </c>
      <c r="B59" s="1">
        <f>2*(K_inertial*C$38*(SIN(RADIANS($A59)))^2+K_viscous*(COS(RADIANS($A59)))^2)/(Rho*C$38)</f>
        <v>0.7120823458726718</v>
      </c>
      <c r="C59" s="1">
        <f>2*(K_inertial*C$38-K_viscous)*SIN(RADIANS($A59))*COS(RADIANS($A59))/(Rho*C$38)</f>
        <v>-0.6494744711469721</v>
      </c>
      <c r="D59" s="1">
        <f t="shared" si="1"/>
        <v>-0.9120777602638463</v>
      </c>
      <c r="E59" s="1">
        <f>2*(K_inertial*F$38*(SIN(RADIANS($A59)))^2+K_viscous*(COS(RADIANS($A59)))^2)/(Rho*F$38)</f>
        <v>0.3803710010824101</v>
      </c>
      <c r="F59" s="1">
        <f>2*(K_inertial*F$38-K_viscous)*SIN(RADIANS($A59))*COS(RADIANS($A59))/(Rho*F$38)</f>
        <v>-0.6726699879736495</v>
      </c>
      <c r="G59" s="1">
        <f t="shared" si="2"/>
        <v>-1.7684576007620274</v>
      </c>
      <c r="H59" s="1">
        <f>2*(K_inertial*I$38*(SIN(RADIANS($A59)))^2+K_viscous*(COS(RADIANS($A59)))^2)/(Rho*I$38)</f>
        <v>0.2698005528189895</v>
      </c>
      <c r="I59" s="1">
        <f>2*(K_inertial*I$38-K_viscous)*SIN(RADIANS($A59))*COS(RADIANS($A59))/(Rho*I$38)</f>
        <v>-0.6804018269158756</v>
      </c>
      <c r="J59" s="1">
        <f t="shared" si="3"/>
        <v>-2.521869654479027</v>
      </c>
      <c r="K59" s="1">
        <f>2*(K_inertial*L$38*(SIN(RADIANS($A59)))^2+K_viscous*(COS(RADIANS($A59)))^2)/(Rho*L$38)</f>
        <v>0.21451532868727927</v>
      </c>
      <c r="L59" s="1">
        <f>2*(K_inertial*L$38-K_viscous)*SIN(RADIANS($A59))*COS(RADIANS($A59))/(Rho*L$38)</f>
        <v>-0.6842677463869884</v>
      </c>
      <c r="M59" s="1">
        <f t="shared" si="4"/>
        <v>-3.189831470666205</v>
      </c>
      <c r="N59" s="1">
        <f>2*(K_inertial*O$38*(SIN(RADIANS($A59)))^2+K_viscous*(COS(RADIANS($A59)))^2)/(Rho*O$38)</f>
        <v>0.1813441942082531</v>
      </c>
      <c r="O59" s="1">
        <f>2*(K_inertial*O$38-K_viscous)*SIN(RADIANS($A59))*COS(RADIANS($A59))/(Rho*O$38)</f>
        <v>-0.6865872980696561</v>
      </c>
      <c r="P59" s="1">
        <f t="shared" si="5"/>
        <v>-3.786100244715797</v>
      </c>
      <c r="Q59" s="1">
        <f>2*(K_inertial*R$38*(SIN(RADIANS($A59)))^2+K_viscous*(COS(RADIANS($A59)))^2)/(Rho*R$38)</f>
        <v>0.15923010455556896</v>
      </c>
      <c r="R59" s="1">
        <f>2*(K_inertial*R$38-K_viscous)*SIN(RADIANS($A59))*COS(RADIANS($A59))/(Rho*R$38)</f>
        <v>-0.6881336658581013</v>
      </c>
      <c r="S59" s="1">
        <f t="shared" si="6"/>
        <v>-4.321630434011006</v>
      </c>
      <c r="T59" s="1">
        <f>2*(K_inertial*U$38*(SIN(RADIANS($A59)))^2+K_viscous*(COS(RADIANS($A59)))^2)/(Rho*U$38)</f>
        <v>0.14343432623222319</v>
      </c>
      <c r="U59" s="1">
        <f>2*(K_inertial*U$38-K_viscous)*SIN(RADIANS($A59))*COS(RADIANS($A59))/(Rho*U$38)</f>
        <v>-0.6892382142784194</v>
      </c>
      <c r="V59" s="1">
        <f t="shared" si="0"/>
        <v>-4.80525291527865</v>
      </c>
    </row>
    <row r="60" spans="1:22" ht="12.75">
      <c r="A60">
        <f>A59+Alpha_step</f>
        <v>-2</v>
      </c>
      <c r="B60" s="1">
        <f>2*(K_inertial*C$38*(SIN(RADIANS($A60)))^2+K_viscous*(COS(RADIANS($A60)))^2)/(Rho*C$38)</f>
        <v>0.6780344321208203</v>
      </c>
      <c r="C60" s="1">
        <f>2*(K_inertial*C$38-K_viscous)*SIN(RADIANS($A60))*COS(RADIANS($A60))/(Rho*C$38)</f>
        <v>-0.32553021080591804</v>
      </c>
      <c r="D60" s="1">
        <f t="shared" si="1"/>
        <v>-0.48010867204441793</v>
      </c>
      <c r="E60" s="1">
        <f>2*(K_inertial*F$38*(SIN(RADIANS($A60)))^2+K_viscous*(COS(RADIANS($A60)))^2)/(Rho*F$38)</f>
        <v>0.3451070904108495</v>
      </c>
      <c r="F60" s="1">
        <f>2*(K_inertial*F$38-K_viscous)*SIN(RADIANS($A60))*COS(RADIANS($A60))/(Rho*F$38)</f>
        <v>-0.3371562897632723</v>
      </c>
      <c r="G60" s="1">
        <f t="shared" si="2"/>
        <v>-0.9769613523787303</v>
      </c>
      <c r="H60" s="1">
        <f>2*(K_inertial*I$38*(SIN(RADIANS($A60)))^2+K_viscous*(COS(RADIANS($A60)))^2)/(Rho*I$38)</f>
        <v>0.23413130984085923</v>
      </c>
      <c r="I60" s="1">
        <f>2*(K_inertial*I$38-K_viscous)*SIN(RADIANS($A60))*COS(RADIANS($A60))/(Rho*I$38)</f>
        <v>-0.3410316494157237</v>
      </c>
      <c r="J60" s="1">
        <f t="shared" si="3"/>
        <v>-1.4565828451031408</v>
      </c>
      <c r="K60" s="1">
        <f>2*(K_inertial*L$38*(SIN(RADIANS($A60)))^2+K_viscous*(COS(RADIANS($A60)))^2)/(Rho*L$38)</f>
        <v>0.17864341955586413</v>
      </c>
      <c r="L60" s="1">
        <f>2*(K_inertial*L$38-K_viscous)*SIN(RADIANS($A60))*COS(RADIANS($A60))/(Rho*L$38)</f>
        <v>-0.3429693292419494</v>
      </c>
      <c r="M60" s="1">
        <f t="shared" si="4"/>
        <v>-1.919854255447111</v>
      </c>
      <c r="N60" s="1">
        <f>2*(K_inertial*O$38*(SIN(RADIANS($A60)))^2+K_viscous*(COS(RADIANS($A60)))^2)/(Rho*O$38)</f>
        <v>0.14535068538486706</v>
      </c>
      <c r="O60" s="1">
        <f>2*(K_inertial*O$38-K_viscous)*SIN(RADIANS($A60))*COS(RADIANS($A60))/(Rho*O$38)</f>
        <v>-0.3441319371376848</v>
      </c>
      <c r="P60" s="1">
        <f t="shared" si="5"/>
        <v>-2.36759762244309</v>
      </c>
      <c r="Q60" s="1">
        <f>2*(K_inertial*R$38*(SIN(RADIANS($A60)))^2+K_viscous*(COS(RADIANS($A60)))^2)/(Rho*R$38)</f>
        <v>0.12315552927086901</v>
      </c>
      <c r="R60" s="1">
        <f>2*(K_inertial*R$38-K_viscous)*SIN(RADIANS($A60))*COS(RADIANS($A60))/(Rho*R$38)</f>
        <v>-0.34490700906817506</v>
      </c>
      <c r="S60" s="1">
        <f t="shared" si="6"/>
        <v>-2.800580786832433</v>
      </c>
      <c r="T60" s="1">
        <f>2*(K_inertial*U$38*(SIN(RADIANS($A60)))^2+K_viscous*(COS(RADIANS($A60)))^2)/(Rho*U$38)</f>
        <v>0.10730184633229897</v>
      </c>
      <c r="U60" s="1">
        <f>2*(K_inertial*U$38-K_viscous)*SIN(RADIANS($A60))*COS(RADIANS($A60))/(Rho*U$38)</f>
        <v>-0.3454606318756681</v>
      </c>
      <c r="V60" s="1">
        <f t="shared" si="0"/>
        <v>-3.219521785355159</v>
      </c>
    </row>
    <row r="61" spans="1:22" ht="12.75">
      <c r="A61">
        <f>A60+Alpha_step</f>
        <v>0</v>
      </c>
      <c r="B61" s="1">
        <f>2*(K_inertial*C$38*(SIN(RADIANS($A61)))^2+K_viscous*(COS(RADIANS($A61)))^2)/(Rho*C$38)</f>
        <v>0.6666666666666666</v>
      </c>
      <c r="C61" s="1">
        <f>2*(K_inertial*C$38-K_viscous)*SIN(RADIANS($A61))*COS(RADIANS($A61))/(Rho*C$38)</f>
        <v>0</v>
      </c>
      <c r="D61" s="1">
        <f t="shared" si="1"/>
        <v>0</v>
      </c>
      <c r="E61" s="1">
        <f>2*(K_inertial*F$38*(SIN(RADIANS($A61)))^2+K_viscous*(COS(RADIANS($A61)))^2)/(Rho*F$38)</f>
        <v>0.3333333333333333</v>
      </c>
      <c r="F61" s="1">
        <f>2*(K_inertial*F$38-K_viscous)*SIN(RADIANS($A61))*COS(RADIANS($A61))/(Rho*F$38)</f>
        <v>0</v>
      </c>
      <c r="G61" s="1">
        <f t="shared" si="2"/>
        <v>0</v>
      </c>
      <c r="H61" s="1">
        <f>2*(K_inertial*I$38*(SIN(RADIANS($A61)))^2+K_viscous*(COS(RADIANS($A61)))^2)/(Rho*I$38)</f>
        <v>0.2222222222222222</v>
      </c>
      <c r="I61" s="1">
        <f>2*(K_inertial*I$38-K_viscous)*SIN(RADIANS($A61))*COS(RADIANS($A61))/(Rho*I$38)</f>
        <v>0</v>
      </c>
      <c r="J61" s="1">
        <f t="shared" si="3"/>
        <v>0</v>
      </c>
      <c r="K61" s="1">
        <f>2*(K_inertial*L$38*(SIN(RADIANS($A61)))^2+K_viscous*(COS(RADIANS($A61)))^2)/(Rho*L$38)</f>
        <v>0.16666666666666666</v>
      </c>
      <c r="L61" s="1">
        <f>2*(K_inertial*L$38-K_viscous)*SIN(RADIANS($A61))*COS(RADIANS($A61))/(Rho*L$38)</f>
        <v>0</v>
      </c>
      <c r="M61" s="1">
        <f t="shared" si="4"/>
        <v>0</v>
      </c>
      <c r="N61" s="1">
        <f>2*(K_inertial*O$38*(SIN(RADIANS($A61)))^2+K_viscous*(COS(RADIANS($A61)))^2)/(Rho*O$38)</f>
        <v>0.13333333333333333</v>
      </c>
      <c r="O61" s="1">
        <f>2*(K_inertial*O$38-K_viscous)*SIN(RADIANS($A61))*COS(RADIANS($A61))/(Rho*O$38)</f>
        <v>0</v>
      </c>
      <c r="P61" s="1">
        <f t="shared" si="5"/>
        <v>0</v>
      </c>
      <c r="Q61" s="1">
        <f>2*(K_inertial*R$38*(SIN(RADIANS($A61)))^2+K_viscous*(COS(RADIANS($A61)))^2)/(Rho*R$38)</f>
        <v>0.1111111111111111</v>
      </c>
      <c r="R61" s="1">
        <f>2*(K_inertial*R$38-K_viscous)*SIN(RADIANS($A61))*COS(RADIANS($A61))/(Rho*R$38)</f>
        <v>0</v>
      </c>
      <c r="S61" s="1">
        <f t="shared" si="6"/>
        <v>0</v>
      </c>
      <c r="T61" s="1">
        <f>2*(K_inertial*U$38*(SIN(RADIANS($A61)))^2+K_viscous*(COS(RADIANS($A61)))^2)/(Rho*U$38)</f>
        <v>0.09523809523809523</v>
      </c>
      <c r="U61" s="1">
        <f>2*(K_inertial*U$38-K_viscous)*SIN(RADIANS($A61))*COS(RADIANS($A61))/(Rho*U$38)</f>
        <v>0</v>
      </c>
      <c r="V61" s="1">
        <f t="shared" si="0"/>
        <v>0</v>
      </c>
    </row>
    <row r="62" spans="1:22" ht="12.75">
      <c r="A62">
        <f>A61+Alpha_step</f>
        <v>2</v>
      </c>
      <c r="B62" s="1">
        <f>2*(K_inertial*C$38*(SIN(RADIANS($A62)))^2+K_viscous*(COS(RADIANS($A62)))^2)/(Rho*C$38)</f>
        <v>0.6780344321208203</v>
      </c>
      <c r="C62" s="1">
        <f>2*(K_inertial*C$38-K_viscous)*SIN(RADIANS($A62))*COS(RADIANS($A62))/(Rho*C$38)</f>
        <v>0.32553021080591804</v>
      </c>
      <c r="D62" s="1">
        <f t="shared" si="1"/>
        <v>0.48010867204441793</v>
      </c>
      <c r="E62" s="1">
        <f>2*(K_inertial*F$38*(SIN(RADIANS($A62)))^2+K_viscous*(COS(RADIANS($A62)))^2)/(Rho*F$38)</f>
        <v>0.3451070904108495</v>
      </c>
      <c r="F62" s="1">
        <f>2*(K_inertial*F$38-K_viscous)*SIN(RADIANS($A62))*COS(RADIANS($A62))/(Rho*F$38)</f>
        <v>0.3371562897632723</v>
      </c>
      <c r="G62" s="1">
        <f t="shared" si="2"/>
        <v>0.9769613523787303</v>
      </c>
      <c r="H62" s="1">
        <f>2*(K_inertial*I$38*(SIN(RADIANS($A62)))^2+K_viscous*(COS(RADIANS($A62)))^2)/(Rho*I$38)</f>
        <v>0.23413130984085923</v>
      </c>
      <c r="I62" s="1">
        <f>2*(K_inertial*I$38-K_viscous)*SIN(RADIANS($A62))*COS(RADIANS($A62))/(Rho*I$38)</f>
        <v>0.3410316494157237</v>
      </c>
      <c r="J62" s="1">
        <f t="shared" si="3"/>
        <v>1.4565828451031408</v>
      </c>
      <c r="K62" s="1">
        <f>2*(K_inertial*L$38*(SIN(RADIANS($A62)))^2+K_viscous*(COS(RADIANS($A62)))^2)/(Rho*L$38)</f>
        <v>0.17864341955586413</v>
      </c>
      <c r="L62" s="1">
        <f>2*(K_inertial*L$38-K_viscous)*SIN(RADIANS($A62))*COS(RADIANS($A62))/(Rho*L$38)</f>
        <v>0.3429693292419494</v>
      </c>
      <c r="M62" s="1">
        <f t="shared" si="4"/>
        <v>1.919854255447111</v>
      </c>
      <c r="N62" s="1">
        <f>2*(K_inertial*O$38*(SIN(RADIANS($A62)))^2+K_viscous*(COS(RADIANS($A62)))^2)/(Rho*O$38)</f>
        <v>0.14535068538486706</v>
      </c>
      <c r="O62" s="1">
        <f>2*(K_inertial*O$38-K_viscous)*SIN(RADIANS($A62))*COS(RADIANS($A62))/(Rho*O$38)</f>
        <v>0.3441319371376848</v>
      </c>
      <c r="P62" s="1">
        <f t="shared" si="5"/>
        <v>2.36759762244309</v>
      </c>
      <c r="Q62" s="1">
        <f>2*(K_inertial*R$38*(SIN(RADIANS($A62)))^2+K_viscous*(COS(RADIANS($A62)))^2)/(Rho*R$38)</f>
        <v>0.12315552927086901</v>
      </c>
      <c r="R62" s="1">
        <f>2*(K_inertial*R$38-K_viscous)*SIN(RADIANS($A62))*COS(RADIANS($A62))/(Rho*R$38)</f>
        <v>0.34490700906817506</v>
      </c>
      <c r="S62" s="1">
        <f t="shared" si="6"/>
        <v>2.800580786832433</v>
      </c>
      <c r="T62" s="1">
        <f>2*(K_inertial*U$38*(SIN(RADIANS($A62)))^2+K_viscous*(COS(RADIANS($A62)))^2)/(Rho*U$38)</f>
        <v>0.10730184633229897</v>
      </c>
      <c r="U62" s="1">
        <f>2*(K_inertial*U$38-K_viscous)*SIN(RADIANS($A62))*COS(RADIANS($A62))/(Rho*U$38)</f>
        <v>0.3454606318756681</v>
      </c>
      <c r="V62" s="1">
        <f t="shared" si="0"/>
        <v>3.219521785355159</v>
      </c>
    </row>
    <row r="63" spans="1:22" ht="12.75">
      <c r="A63">
        <f>A62+Alpha_step</f>
        <v>4</v>
      </c>
      <c r="B63" s="1">
        <f>2*(K_inertial*C$38*(SIN(RADIANS($A63)))^2+K_viscous*(COS(RADIANS($A63)))^2)/(Rho*C$38)</f>
        <v>0.7120823458726718</v>
      </c>
      <c r="C63" s="1">
        <f>2*(K_inertial*C$38-K_viscous)*SIN(RADIANS($A63))*COS(RADIANS($A63))/(Rho*C$38)</f>
        <v>0.6494744711469721</v>
      </c>
      <c r="D63" s="1">
        <f t="shared" si="1"/>
        <v>0.9120777602638463</v>
      </c>
      <c r="E63" s="1">
        <f>2*(K_inertial*F$38*(SIN(RADIANS($A63)))^2+K_viscous*(COS(RADIANS($A63)))^2)/(Rho*F$38)</f>
        <v>0.3803710010824101</v>
      </c>
      <c r="F63" s="1">
        <f>2*(K_inertial*F$38-K_viscous)*SIN(RADIANS($A63))*COS(RADIANS($A63))/(Rho*F$38)</f>
        <v>0.6726699879736495</v>
      </c>
      <c r="G63" s="1">
        <f t="shared" si="2"/>
        <v>1.7684576007620274</v>
      </c>
      <c r="H63" s="1">
        <f>2*(K_inertial*I$38*(SIN(RADIANS($A63)))^2+K_viscous*(COS(RADIANS($A63)))^2)/(Rho*I$38)</f>
        <v>0.2698005528189895</v>
      </c>
      <c r="I63" s="1">
        <f>2*(K_inertial*I$38-K_viscous)*SIN(RADIANS($A63))*COS(RADIANS($A63))/(Rho*I$38)</f>
        <v>0.6804018269158756</v>
      </c>
      <c r="J63" s="1">
        <f t="shared" si="3"/>
        <v>2.521869654479027</v>
      </c>
      <c r="K63" s="1">
        <f>2*(K_inertial*L$38*(SIN(RADIANS($A63)))^2+K_viscous*(COS(RADIANS($A63)))^2)/(Rho*L$38)</f>
        <v>0.21451532868727927</v>
      </c>
      <c r="L63" s="1">
        <f>2*(K_inertial*L$38-K_viscous)*SIN(RADIANS($A63))*COS(RADIANS($A63))/(Rho*L$38)</f>
        <v>0.6842677463869884</v>
      </c>
      <c r="M63" s="1">
        <f t="shared" si="4"/>
        <v>3.189831470666205</v>
      </c>
      <c r="N63" s="1">
        <f>2*(K_inertial*O$38*(SIN(RADIANS($A63)))^2+K_viscous*(COS(RADIANS($A63)))^2)/(Rho*O$38)</f>
        <v>0.1813441942082531</v>
      </c>
      <c r="O63" s="1">
        <f>2*(K_inertial*O$38-K_viscous)*SIN(RADIANS($A63))*COS(RADIANS($A63))/(Rho*O$38)</f>
        <v>0.6865872980696561</v>
      </c>
      <c r="P63" s="1">
        <f t="shared" si="5"/>
        <v>3.786100244715797</v>
      </c>
      <c r="Q63" s="1">
        <f>2*(K_inertial*R$38*(SIN(RADIANS($A63)))^2+K_viscous*(COS(RADIANS($A63)))^2)/(Rho*R$38)</f>
        <v>0.15923010455556896</v>
      </c>
      <c r="R63" s="1">
        <f>2*(K_inertial*R$38-K_viscous)*SIN(RADIANS($A63))*COS(RADIANS($A63))/(Rho*R$38)</f>
        <v>0.6881336658581013</v>
      </c>
      <c r="S63" s="1">
        <f t="shared" si="6"/>
        <v>4.321630434011006</v>
      </c>
      <c r="T63" s="1">
        <f>2*(K_inertial*U$38*(SIN(RADIANS($A63)))^2+K_viscous*(COS(RADIANS($A63)))^2)/(Rho*U$38)</f>
        <v>0.14343432623222319</v>
      </c>
      <c r="U63" s="1">
        <f>2*(K_inertial*U$38-K_viscous)*SIN(RADIANS($A63))*COS(RADIANS($A63))/(Rho*U$38)</f>
        <v>0.6892382142784194</v>
      </c>
      <c r="V63" s="1">
        <f t="shared" si="0"/>
        <v>4.80525291527865</v>
      </c>
    </row>
    <row r="64" spans="1:22" ht="12.75">
      <c r="A64">
        <f>A63+Alpha_step</f>
        <v>6</v>
      </c>
      <c r="B64" s="1">
        <f>2*(K_inertial*C$38*(SIN(RADIANS($A64)))^2+K_viscous*(COS(RADIANS($A64)))^2)/(Rho*C$38)</f>
        <v>0.768644529908907</v>
      </c>
      <c r="C64" s="1">
        <f>2*(K_inertial*C$38-K_viscous)*SIN(RADIANS($A64))*COS(RADIANS($A64))/(Rho*C$38)</f>
        <v>0.9702545571495435</v>
      </c>
      <c r="D64" s="1">
        <f t="shared" si="1"/>
        <v>1.2622929317724143</v>
      </c>
      <c r="E64" s="1">
        <f>2*(K_inertial*F$38*(SIN(RADIANS($A64)))^2+K_viscous*(COS(RADIANS($A64)))^2)/(Rho*F$38)</f>
        <v>0.4389532631199394</v>
      </c>
      <c r="F64" s="1">
        <f>2*(K_inertial*F$38-K_viscous)*SIN(RADIANS($A64))*COS(RADIANS($A64))/(Rho*F$38)</f>
        <v>1.0049065056191702</v>
      </c>
      <c r="G64" s="1">
        <f t="shared" si="2"/>
        <v>2.2893246048032907</v>
      </c>
      <c r="H64" s="1">
        <f>2*(K_inertial*I$38*(SIN(RADIANS($A64)))^2+K_viscous*(COS(RADIANS($A64)))^2)/(Rho*I$38)</f>
        <v>0.32905617419028355</v>
      </c>
      <c r="I64" s="1">
        <f>2*(K_inertial*I$38-K_viscous)*SIN(RADIANS($A64))*COS(RADIANS($A64))/(Rho*I$38)</f>
        <v>1.0164571551090456</v>
      </c>
      <c r="J64" s="1">
        <f t="shared" si="3"/>
        <v>3.089008001780444</v>
      </c>
      <c r="K64" s="1">
        <f>2*(K_inertial*L$38*(SIN(RADIANS($A64)))^2+K_viscous*(COS(RADIANS($A64)))^2)/(Rho*L$38)</f>
        <v>0.2741076297254556</v>
      </c>
      <c r="L64" s="1">
        <f>2*(K_inertial*L$38-K_viscous)*SIN(RADIANS($A64))*COS(RADIANS($A64))/(Rho*L$38)</f>
        <v>1.0222324798539835</v>
      </c>
      <c r="M64" s="1">
        <f t="shared" si="4"/>
        <v>3.72931056635616</v>
      </c>
      <c r="N64" s="1">
        <f>2*(K_inertial*O$38*(SIN(RADIANS($A64)))^2+K_viscous*(COS(RADIANS($A64)))^2)/(Rho*O$38)</f>
        <v>0.24113850304655884</v>
      </c>
      <c r="O64" s="1">
        <f>2*(K_inertial*O$38-K_viscous)*SIN(RADIANS($A64))*COS(RADIANS($A64))/(Rho*O$38)</f>
        <v>1.025697674700946</v>
      </c>
      <c r="P64" s="1">
        <f t="shared" si="5"/>
        <v>4.253562420526867</v>
      </c>
      <c r="Q64" s="1">
        <f>2*(K_inertial*R$38*(SIN(RADIANS($A64)))^2+K_viscous*(COS(RADIANS($A64)))^2)/(Rho*R$38)</f>
        <v>0.21915908526062766</v>
      </c>
      <c r="R64" s="1">
        <f>2*(K_inertial*R$38-K_viscous)*SIN(RADIANS($A64))*COS(RADIANS($A64))/(Rho*R$38)</f>
        <v>1.0280078045989212</v>
      </c>
      <c r="S64" s="1">
        <f t="shared" si="6"/>
        <v>4.6906921671825605</v>
      </c>
      <c r="T64" s="1">
        <f>2*(K_inertial*U$38*(SIN(RADIANS($A64)))^2+K_viscous*(COS(RADIANS($A64)))^2)/(Rho*U$38)</f>
        <v>0.2034595011278197</v>
      </c>
      <c r="U64" s="1">
        <f>2*(K_inertial*U$38-K_viscous)*SIN(RADIANS($A64))*COS(RADIANS($A64))/(Rho*U$38)</f>
        <v>1.0296578973831891</v>
      </c>
      <c r="V64" s="1">
        <f t="shared" si="0"/>
        <v>5.060751115949731</v>
      </c>
    </row>
    <row r="65" spans="1:22" ht="12.75">
      <c r="A65">
        <f>A64+Alpha_step</f>
        <v>8</v>
      </c>
      <c r="B65" s="1">
        <f>2*(K_inertial*C$38*(SIN(RADIANS($A65)))^2+K_viscous*(COS(RADIANS($A65)))^2)/(Rho*C$38)</f>
        <v>0.8474454189545121</v>
      </c>
      <c r="C65" s="1">
        <f>2*(K_inertial*C$38-K_viscous)*SIN(RADIANS($A65))*COS(RADIANS($A65))/(Rho*C$38)</f>
        <v>1.2863076604793295</v>
      </c>
      <c r="D65" s="1">
        <f t="shared" si="1"/>
        <v>1.517864905171402</v>
      </c>
      <c r="E65" s="1">
        <f>2*(K_inertial*F$38*(SIN(RADIANS($A65)))^2+K_viscous*(COS(RADIANS($A65)))^2)/(Rho*F$38)</f>
        <v>0.5205684696314589</v>
      </c>
      <c r="F65" s="1">
        <f>2*(K_inertial*F$38-K_viscous)*SIN(RADIANS($A65))*COS(RADIANS($A65))/(Rho*F$38)</f>
        <v>1.3322472197821629</v>
      </c>
      <c r="G65" s="1">
        <f t="shared" si="2"/>
        <v>2.559216121416918</v>
      </c>
      <c r="H65" s="1">
        <f>2*(K_inertial*I$38*(SIN(RADIANS($A65)))^2+K_viscous*(COS(RADIANS($A65)))^2)/(Rho*I$38)</f>
        <v>0.4116094865237745</v>
      </c>
      <c r="I65" s="1">
        <f>2*(K_inertial*I$38-K_viscous)*SIN(RADIANS($A65))*COS(RADIANS($A65))/(Rho*I$38)</f>
        <v>1.3475604062164406</v>
      </c>
      <c r="J65" s="1">
        <f t="shared" si="3"/>
        <v>3.2738808271820665</v>
      </c>
      <c r="K65" s="1">
        <f>2*(K_inertial*L$38*(SIN(RADIANS($A65)))^2+K_viscous*(COS(RADIANS($A65)))^2)/(Rho*L$38)</f>
        <v>0.35712999496993225</v>
      </c>
      <c r="L65" s="1">
        <f>2*(K_inertial*L$38-K_viscous)*SIN(RADIANS($A65))*COS(RADIANS($A65))/(Rho*L$38)</f>
        <v>1.3552169994335792</v>
      </c>
      <c r="M65" s="1">
        <f t="shared" si="4"/>
        <v>3.794744262653375</v>
      </c>
      <c r="N65" s="1">
        <f>2*(K_inertial*O$38*(SIN(RADIANS($A65)))^2+K_viscous*(COS(RADIANS($A65)))^2)/(Rho*O$38)</f>
        <v>0.324442300037627</v>
      </c>
      <c r="O65" s="1">
        <f>2*(K_inertial*O$38-K_viscous)*SIN(RADIANS($A65))*COS(RADIANS($A65))/(Rho*O$38)</f>
        <v>1.3598109553638627</v>
      </c>
      <c r="P65" s="1">
        <f t="shared" si="5"/>
        <v>4.191225851888485</v>
      </c>
      <c r="Q65" s="1">
        <f>2*(K_inertial*R$38*(SIN(RADIANS($A65)))^2+K_viscous*(COS(RADIANS($A65)))^2)/(Rho*R$38)</f>
        <v>0.30265050341609007</v>
      </c>
      <c r="R65" s="1">
        <f>2*(K_inertial*R$38-K_viscous)*SIN(RADIANS($A65))*COS(RADIANS($A65))/(Rho*R$38)</f>
        <v>1.3628735926507183</v>
      </c>
      <c r="S65" s="1">
        <f t="shared" si="6"/>
        <v>4.503126798956656</v>
      </c>
      <c r="T65" s="1">
        <f>2*(K_inertial*U$38*(SIN(RADIANS($A65)))^2+K_viscous*(COS(RADIANS($A65)))^2)/(Rho*U$38)</f>
        <v>0.28708493440070654</v>
      </c>
      <c r="U65" s="1">
        <f>2*(K_inertial*U$38-K_viscous)*SIN(RADIANS($A65))*COS(RADIANS($A65))/(Rho*U$38)</f>
        <v>1.3650611907127579</v>
      </c>
      <c r="V65" s="1">
        <f t="shared" si="0"/>
        <v>4.754903609143895</v>
      </c>
    </row>
    <row r="66" spans="1:22" ht="12.75">
      <c r="A66">
        <f>A65+Alpha_step</f>
        <v>10</v>
      </c>
      <c r="B66" s="1">
        <f>2*(K_inertial*C$38*(SIN(RADIANS($A66)))^2+K_viscous*(COS(RADIANS($A66)))^2)/(Rho*C$38)</f>
        <v>0.9481011029990941</v>
      </c>
      <c r="C66" s="1">
        <f>2*(K_inertial*C$38-K_viscous)*SIN(RADIANS($A66))*COS(RADIANS($A66))/(Rho*C$38)</f>
        <v>1.5960940021864538</v>
      </c>
      <c r="D66" s="1">
        <f t="shared" si="1"/>
        <v>1.6834639229271933</v>
      </c>
      <c r="E66" s="1">
        <f>2*(K_inertial*F$38*(SIN(RADIANS($A66)))^2+K_viscous*(COS(RADIANS($A66)))^2)/(Rho*F$38)</f>
        <v>0.624818999534776</v>
      </c>
      <c r="F66" s="1">
        <f>2*(K_inertial*F$38-K_viscous)*SIN(RADIANS($A66))*COS(RADIANS($A66))/(Rho*F$38)</f>
        <v>1.6530973594073985</v>
      </c>
      <c r="G66" s="1">
        <f t="shared" si="2"/>
        <v>2.6457219781060624</v>
      </c>
      <c r="H66" s="1">
        <f>2*(K_inertial*I$38*(SIN(RADIANS($A66)))^2+K_viscous*(COS(RADIANS($A66)))^2)/(Rho*I$38)</f>
        <v>0.5170582983800034</v>
      </c>
      <c r="I66" s="1">
        <f>2*(K_inertial*I$38-K_viscous)*SIN(RADIANS($A66))*COS(RADIANS($A66))/(Rho*I$38)</f>
        <v>1.6720984784810469</v>
      </c>
      <c r="J66" s="1">
        <f t="shared" si="3"/>
        <v>3.233868373682238</v>
      </c>
      <c r="K66" s="1">
        <f>2*(K_inertial*L$38*(SIN(RADIANS($A66)))^2+K_viscous*(COS(RADIANS($A66)))^2)/(Rho*L$38)</f>
        <v>0.46317794780261706</v>
      </c>
      <c r="L66" s="1">
        <f>2*(K_inertial*L$38-K_viscous)*SIN(RADIANS($A66))*COS(RADIANS($A66))/(Rho*L$38)</f>
        <v>1.681599038017871</v>
      </c>
      <c r="M66" s="1">
        <f t="shared" si="4"/>
        <v>3.630568005224815</v>
      </c>
      <c r="N66" s="1">
        <f>2*(K_inertial*O$38*(SIN(RADIANS($A66)))^2+K_viscous*(COS(RADIANS($A66)))^2)/(Rho*O$38)</f>
        <v>0.4308497374561852</v>
      </c>
      <c r="O66" s="1">
        <f>2*(K_inertial*O$38-K_viscous)*SIN(RADIANS($A66))*COS(RADIANS($A66))/(Rho*O$38)</f>
        <v>1.6872993737399653</v>
      </c>
      <c r="P66" s="1">
        <f t="shared" si="5"/>
        <v>3.9162130716432277</v>
      </c>
      <c r="Q66" s="1">
        <f>2*(K_inertial*R$38*(SIN(RADIANS($A66)))^2+K_viscous*(COS(RADIANS($A66)))^2)/(Rho*R$38)</f>
        <v>0.40929759722523074</v>
      </c>
      <c r="R66" s="1">
        <f>2*(K_inertial*R$38-K_viscous)*SIN(RADIANS($A66))*COS(RADIANS($A66))/(Rho*R$38)</f>
        <v>1.6910995975546952</v>
      </c>
      <c r="S66" s="1">
        <f t="shared" si="6"/>
        <v>4.131711519977741</v>
      </c>
      <c r="T66" s="1">
        <f>2*(K_inertial*U$38*(SIN(RADIANS($A66)))^2+K_viscous*(COS(RADIANS($A66)))^2)/(Rho*U$38)</f>
        <v>0.3939032113459775</v>
      </c>
      <c r="U66" s="1">
        <f>2*(K_inertial*U$38-K_viscous)*SIN(RADIANS($A66))*COS(RADIANS($A66))/(Rho*U$38)</f>
        <v>1.6938140431366446</v>
      </c>
      <c r="V66" s="1">
        <f t="shared" si="0"/>
        <v>4.300076755781802</v>
      </c>
    </row>
    <row r="67" spans="1:22" ht="12.75">
      <c r="A67">
        <f>A66+Alpha_step</f>
        <v>12</v>
      </c>
      <c r="B67" s="1">
        <f>2*(K_inertial*C$38*(SIN(RADIANS($A67)))^2+K_viscous*(COS(RADIANS($A67)))^2)/(Rho*C$38)</f>
        <v>1.0701211976678626</v>
      </c>
      <c r="C67" s="1">
        <f>2*(K_inertial*C$38-K_viscous)*SIN(RADIANS($A67))*COS(RADIANS($A67))/(Rho*C$38)</f>
        <v>1.8981043343537343</v>
      </c>
      <c r="D67" s="1">
        <f t="shared" si="1"/>
        <v>1.773728376272064</v>
      </c>
      <c r="E67" s="1">
        <f>2*(K_inertial*F$38*(SIN(RADIANS($A67)))^2+K_viscous*(COS(RADIANS($A67)))^2)/(Rho*F$38)</f>
        <v>0.7511969547274292</v>
      </c>
      <c r="F67" s="1">
        <f>2*(K_inertial*F$38-K_viscous)*SIN(RADIANS($A67))*COS(RADIANS($A67))/(Rho*F$38)</f>
        <v>1.9658937748663678</v>
      </c>
      <c r="G67" s="1">
        <f t="shared" si="2"/>
        <v>2.617015101691526</v>
      </c>
      <c r="H67" s="1">
        <f>2*(K_inertial*I$38*(SIN(RADIANS($A67)))^2+K_viscous*(COS(RADIANS($A67)))^2)/(Rho*I$38)</f>
        <v>0.6448888737472847</v>
      </c>
      <c r="I67" s="1">
        <f>2*(K_inertial*I$38-K_viscous)*SIN(RADIANS($A67))*COS(RADIANS($A67))/(Rho*I$38)</f>
        <v>1.9884902550372456</v>
      </c>
      <c r="J67" s="1">
        <f t="shared" si="3"/>
        <v>3.0834618737994908</v>
      </c>
      <c r="K67" s="1">
        <f>2*(K_inertial*L$38*(SIN(RADIANS($A67)))^2+K_viscous*(COS(RADIANS($A67)))^2)/(Rho*L$38)</f>
        <v>0.5917348332572123</v>
      </c>
      <c r="L67" s="1">
        <f>2*(K_inertial*L$38-K_viscous)*SIN(RADIANS($A67))*COS(RADIANS($A67))/(Rho*L$38)</f>
        <v>1.9997884951226845</v>
      </c>
      <c r="M67" s="1">
        <f t="shared" si="4"/>
        <v>3.3795348570487596</v>
      </c>
      <c r="N67" s="1">
        <f>2*(K_inertial*O$38*(SIN(RADIANS($A67)))^2+K_viscous*(COS(RADIANS($A67)))^2)/(Rho*O$38)</f>
        <v>0.559842408963169</v>
      </c>
      <c r="O67" s="1">
        <f>2*(K_inertial*O$38-K_viscous)*SIN(RADIANS($A67))*COS(RADIANS($A67))/(Rho*O$38)</f>
        <v>2.006567439173948</v>
      </c>
      <c r="P67" s="1">
        <f t="shared" si="5"/>
        <v>3.584164770386226</v>
      </c>
      <c r="Q67" s="1">
        <f>2*(K_inertial*R$38*(SIN(RADIANS($A67)))^2+K_viscous*(COS(RADIANS($A67)))^2)/(Rho*R$38)</f>
        <v>0.53858079276714</v>
      </c>
      <c r="R67" s="1">
        <f>2*(K_inertial*R$38-K_viscous)*SIN(RADIANS($A67))*COS(RADIANS($A67))/(Rho*R$38)</f>
        <v>2.0110867352081234</v>
      </c>
      <c r="S67" s="1">
        <f t="shared" si="6"/>
        <v>3.7340483771719537</v>
      </c>
      <c r="T67" s="1">
        <f>2*(K_inertial*U$38*(SIN(RADIANS($A67)))^2+K_viscous*(COS(RADIANS($A67)))^2)/(Rho*U$38)</f>
        <v>0.5233939240556909</v>
      </c>
      <c r="U67" s="1">
        <f>2*(K_inertial*U$38-K_viscous)*SIN(RADIANS($A67))*COS(RADIANS($A67))/(Rho*U$38)</f>
        <v>2.014314803803963</v>
      </c>
      <c r="V67" s="1">
        <f t="shared" si="0"/>
        <v>3.848563598513676</v>
      </c>
    </row>
    <row r="68" spans="1:22" ht="12.75">
      <c r="A68">
        <f>A67+Alpha_step</f>
        <v>14</v>
      </c>
      <c r="B68" s="1">
        <f>2*(K_inertial*C$38*(SIN(RADIANS($A68)))^2+K_viscous*(COS(RADIANS($A68)))^2)/(Rho*C$38)</f>
        <v>1.2129112333250076</v>
      </c>
      <c r="C68" s="1">
        <f>2*(K_inertial*C$38-K_viscous)*SIN(RADIANS($A68))*COS(RADIANS($A68))/(Rho*C$38)</f>
        <v>2.1908672930008235</v>
      </c>
      <c r="D68" s="1">
        <f t="shared" si="1"/>
        <v>1.8062882367697275</v>
      </c>
      <c r="E68" s="1">
        <f>2*(K_inertial*F$38*(SIN(RADIANS($A68)))^2+K_viscous*(COS(RADIANS($A68)))^2)/(Rho*F$38)</f>
        <v>0.8990866345151866</v>
      </c>
      <c r="F68" s="1">
        <f>2*(K_inertial*F$38-K_viscous)*SIN(RADIANS($A68))*COS(RADIANS($A68))/(Rho*F$38)</f>
        <v>2.269112553465139</v>
      </c>
      <c r="G68" s="1">
        <f t="shared" si="2"/>
        <v>2.523797447716159</v>
      </c>
      <c r="H68" s="1">
        <f>2*(K_inertial*I$38*(SIN(RADIANS($A68)))^2+K_viscous*(COS(RADIANS($A68)))^2)/(Rho*I$38)</f>
        <v>0.7944784349119128</v>
      </c>
      <c r="I68" s="1">
        <f>2*(K_inertial*I$38-K_viscous)*SIN(RADIANS($A68))*COS(RADIANS($A68))/(Rho*I$38)</f>
        <v>2.2951943069532437</v>
      </c>
      <c r="J68" s="1">
        <f t="shared" si="3"/>
        <v>2.88893216743853</v>
      </c>
      <c r="K68" s="1">
        <f>2*(K_inertial*L$38*(SIN(RADIANS($A68)))^2+K_viscous*(COS(RADIANS($A68)))^2)/(Rho*L$38)</f>
        <v>0.7421743351102759</v>
      </c>
      <c r="L68" s="1">
        <f>2*(K_inertial*L$38-K_viscous)*SIN(RADIANS($A68))*COS(RADIANS($A68))/(Rho*L$38)</f>
        <v>2.3082351836972967</v>
      </c>
      <c r="M68" s="1">
        <f t="shared" si="4"/>
        <v>3.1100983616663704</v>
      </c>
      <c r="N68" s="1">
        <f>2*(K_inertial*O$38*(SIN(RADIANS($A68)))^2+K_viscous*(COS(RADIANS($A68)))^2)/(Rho*O$38)</f>
        <v>0.7107918752292939</v>
      </c>
      <c r="O68" s="1">
        <f>2*(K_inertial*O$38-K_viscous)*SIN(RADIANS($A68))*COS(RADIANS($A68))/(Rho*O$38)</f>
        <v>2.316059709743728</v>
      </c>
      <c r="P68" s="1">
        <f t="shared" si="5"/>
        <v>3.2584217553086012</v>
      </c>
      <c r="Q68" s="1">
        <f>2*(K_inertial*R$38*(SIN(RADIANS($A68)))^2+K_viscous*(COS(RADIANS($A68)))^2)/(Rho*R$38)</f>
        <v>0.689870235308639</v>
      </c>
      <c r="R68" s="1">
        <f>2*(K_inertial*R$38-K_viscous)*SIN(RADIANS($A68))*COS(RADIANS($A68))/(Rho*R$38)</f>
        <v>2.321276060441349</v>
      </c>
      <c r="S68" s="1">
        <f t="shared" si="6"/>
        <v>3.3648010040654097</v>
      </c>
      <c r="T68" s="1">
        <f>2*(K_inertial*U$38*(SIN(RADIANS($A68)))^2+K_viscous*(COS(RADIANS($A68)))^2)/(Rho*U$38)</f>
        <v>0.6749262067938857</v>
      </c>
      <c r="U68" s="1">
        <f>2*(K_inertial*U$38-K_viscous)*SIN(RADIANS($A68))*COS(RADIANS($A68))/(Rho*U$38)</f>
        <v>2.325002025225364</v>
      </c>
      <c r="V68" s="1">
        <f t="shared" si="0"/>
        <v>3.444824044201608</v>
      </c>
    </row>
    <row r="69" spans="1:22" ht="12.75">
      <c r="A69">
        <f>A68+Alpha_step</f>
        <v>16</v>
      </c>
      <c r="B69" s="1">
        <f>2*(K_inertial*C$38*(SIN(RADIANS($A69)))^2+K_viscous*(COS(RADIANS($A69)))^2)/(Rho*C$38)</f>
        <v>1.375775551270012</v>
      </c>
      <c r="C69" s="1">
        <f>2*(K_inertial*C$38-K_viscous)*SIN(RADIANS($A69))*COS(RADIANS($A69))/(Rho*C$38)</f>
        <v>2.472956566421623</v>
      </c>
      <c r="D69" s="1">
        <f t="shared" si="1"/>
        <v>1.797500009459229</v>
      </c>
      <c r="E69" s="1">
        <f>2*(K_inertial*F$38*(SIN(RADIANS($A69)))^2+K_viscous*(COS(RADIANS($A69)))^2)/(Rho*F$38)</f>
        <v>1.067767535243941</v>
      </c>
      <c r="F69" s="1">
        <f>2*(K_inertial*F$38-K_viscous)*SIN(RADIANS($A69))*COS(RADIANS($A69))/(Rho*F$38)</f>
        <v>2.561276443793824</v>
      </c>
      <c r="G69" s="1">
        <f t="shared" si="2"/>
        <v>2.398721031735318</v>
      </c>
      <c r="H69" s="1">
        <f>2*(K_inertial*I$38*(SIN(RADIANS($A69)))^2+K_viscous*(COS(RADIANS($A69)))^2)/(Rho*I$38)</f>
        <v>0.965098196568584</v>
      </c>
      <c r="I69" s="1">
        <f>2*(K_inertial*I$38-K_viscous)*SIN(RADIANS($A69))*COS(RADIANS($A69))/(Rho*I$38)</f>
        <v>2.5907164029178906</v>
      </c>
      <c r="J69" s="1">
        <f t="shared" si="3"/>
        <v>2.6844070501107637</v>
      </c>
      <c r="K69" s="1">
        <f>2*(K_inertial*L$38*(SIN(RADIANS($A69)))^2+K_viscous*(COS(RADIANS($A69)))^2)/(Rho*L$38)</f>
        <v>0.9137635272309055</v>
      </c>
      <c r="L69" s="1">
        <f>2*(K_inertial*L$38-K_viscous)*SIN(RADIANS($A69))*COS(RADIANS($A69))/(Rho*L$38)</f>
        <v>2.6054363824799243</v>
      </c>
      <c r="M69" s="1">
        <f t="shared" si="4"/>
        <v>2.851324554806331</v>
      </c>
      <c r="N69" s="1">
        <f>2*(K_inertial*O$38*(SIN(RADIANS($A69)))^2+K_viscous*(COS(RADIANS($A69)))^2)/(Rho*O$38)</f>
        <v>0.8829627256282984</v>
      </c>
      <c r="O69" s="1">
        <f>2*(K_inertial*O$38-K_viscous)*SIN(RADIANS($A69))*COS(RADIANS($A69))/(Rho*O$38)</f>
        <v>2.614268370217144</v>
      </c>
      <c r="P69" s="1">
        <f t="shared" si="5"/>
        <v>2.960791315802016</v>
      </c>
      <c r="Q69" s="1">
        <f>2*(K_inertial*R$38*(SIN(RADIANS($A69)))^2+K_viscous*(COS(RADIANS($A69)))^2)/(Rho*R$38)</f>
        <v>0.862428857893227</v>
      </c>
      <c r="R69" s="1">
        <f>2*(K_inertial*R$38-K_viscous)*SIN(RADIANS($A69))*COS(RADIANS($A69))/(Rho*R$38)</f>
        <v>2.620156362041958</v>
      </c>
      <c r="S69" s="1">
        <f t="shared" si="6"/>
        <v>3.038113043251559</v>
      </c>
      <c r="T69" s="1">
        <f>2*(K_inertial*U$38*(SIN(RADIANS($A69)))^2+K_viscous*(COS(RADIANS($A69)))^2)/(Rho*U$38)</f>
        <v>0.8477618095110332</v>
      </c>
      <c r="U69" s="1">
        <f>2*(K_inertial*U$38-K_viscous)*SIN(RADIANS($A69))*COS(RADIANS($A69))/(Rho*U$38)</f>
        <v>2.624362070488253</v>
      </c>
      <c r="V69" s="1">
        <f t="shared" si="0"/>
        <v>3.095636110338488</v>
      </c>
    </row>
    <row r="70" spans="1:22" ht="12.75">
      <c r="A70">
        <f>A69+Alpha_step</f>
        <v>18</v>
      </c>
      <c r="B70" s="1">
        <f>2*(K_inertial*C$38*(SIN(RADIANS($A70)))^2+K_viscous*(COS(RADIANS($A70)))^2)/(Rho*C$38)</f>
        <v>1.5579206929169118</v>
      </c>
      <c r="C70" s="1">
        <f>2*(K_inertial*C$38-K_viscous)*SIN(RADIANS($A70))*COS(RADIANS($A70))/(Rho*C$38)</f>
        <v>2.7429978440315406</v>
      </c>
      <c r="D70" s="1">
        <f t="shared" si="1"/>
        <v>1.760678740902912</v>
      </c>
      <c r="E70" s="1">
        <f>2*(K_inertial*F$38*(SIN(RADIANS($A70)))^2+K_viscous*(COS(RADIANS($A70)))^2)/(Rho*F$38)</f>
        <v>1.2564178605210874</v>
      </c>
      <c r="F70" s="1">
        <f>2*(K_inertial*F$38-K_viscous)*SIN(RADIANS($A70))*COS(RADIANS($A70))/(Rho*F$38)</f>
        <v>2.8409620527469532</v>
      </c>
      <c r="G70" s="1">
        <f t="shared" si="2"/>
        <v>2.2611601936068397</v>
      </c>
      <c r="H70" s="1">
        <f>2*(K_inertial*I$38*(SIN(RADIANS($A70)))^2+K_viscous*(COS(RADIANS($A70)))^2)/(Rho*I$38)</f>
        <v>1.1559169163891458</v>
      </c>
      <c r="I70" s="1">
        <f>2*(K_inertial*I$38-K_viscous)*SIN(RADIANS($A70))*COS(RADIANS($A70))/(Rho*I$38)</f>
        <v>2.8736167889854243</v>
      </c>
      <c r="J70" s="1">
        <f t="shared" si="3"/>
        <v>2.4860063454750976</v>
      </c>
      <c r="K70" s="1">
        <f>2*(K_inertial*L$38*(SIN(RADIANS($A70)))^2+K_viscous*(COS(RADIANS($A70)))^2)/(Rho*L$38)</f>
        <v>1.105666444323175</v>
      </c>
      <c r="L70" s="1">
        <f>2*(K_inertial*L$38-K_viscous)*SIN(RADIANS($A70))*COS(RADIANS($A70))/(Rho*L$38)</f>
        <v>2.8899441571046594</v>
      </c>
      <c r="M70" s="1">
        <f t="shared" si="4"/>
        <v>2.6137576770485387</v>
      </c>
      <c r="N70" s="1">
        <f>2*(K_inertial*O$38*(SIN(RADIANS($A70)))^2+K_viscous*(COS(RADIANS($A70)))^2)/(Rho*O$38)</f>
        <v>1.0755161610835924</v>
      </c>
      <c r="O70" s="1">
        <f>2*(K_inertial*O$38-K_viscous)*SIN(RADIANS($A70))*COS(RADIANS($A70))/(Rho*O$38)</f>
        <v>2.8997405779762</v>
      </c>
      <c r="P70" s="1">
        <f t="shared" si="5"/>
        <v>2.696138545286651</v>
      </c>
      <c r="Q70" s="1">
        <f>2*(K_inertial*R$38*(SIN(RADIANS($A70)))^2+K_viscous*(COS(RADIANS($A70)))^2)/(Rho*R$38)</f>
        <v>1.0554159722572043</v>
      </c>
      <c r="R70" s="1">
        <f>2*(K_inertial*R$38-K_viscous)*SIN(RADIANS($A70))*COS(RADIANS($A70))/(Rho*R$38)</f>
        <v>2.906271525223895</v>
      </c>
      <c r="S70" s="1">
        <f t="shared" si="6"/>
        <v>2.753674003064678</v>
      </c>
      <c r="T70" s="1">
        <f>2*(K_inertial*U$38*(SIN(RADIANS($A70)))^2+K_viscous*(COS(RADIANS($A70)))^2)/(Rho*U$38)</f>
        <v>1.0410586945240698</v>
      </c>
      <c r="U70" s="1">
        <f>2*(K_inertial*U$38-K_viscous)*SIN(RADIANS($A70))*COS(RADIANS($A70))/(Rho*U$38)</f>
        <v>2.910936487543676</v>
      </c>
      <c r="V70" s="1">
        <f t="shared" si="0"/>
        <v>2.7961309990061984</v>
      </c>
    </row>
    <row r="71" spans="1:22" ht="12.75">
      <c r="A71">
        <f>A70+Alpha_step</f>
        <v>20</v>
      </c>
      <c r="B71" s="1">
        <f>2*(K_inertial*C$38*(SIN(RADIANS($A71)))^2+K_viscous*(COS(RADIANS($A71)))^2)/(Rho*C$38)</f>
        <v>1.7584592654447688</v>
      </c>
      <c r="C71" s="1">
        <f>2*(K_inertial*C$38-K_viscous)*SIN(RADIANS($A71))*COS(RADIANS($A71))/(Rho*C$38)</f>
        <v>2.999675511870517</v>
      </c>
      <c r="D71" s="1">
        <f t="shared" si="1"/>
        <v>1.7058544208653057</v>
      </c>
      <c r="E71" s="1">
        <f>2*(K_inertial*F$38*(SIN(RADIANS($A71)))^2+K_viscous*(COS(RADIANS($A71)))^2)/(Rho*F$38)</f>
        <v>1.4641185249249393</v>
      </c>
      <c r="F71" s="1">
        <f>2*(K_inertial*F$38-K_viscous)*SIN(RADIANS($A71))*COS(RADIANS($A71))/(Rho*F$38)</f>
        <v>3.1068067801516066</v>
      </c>
      <c r="G71" s="1">
        <f t="shared" si="2"/>
        <v>2.1219639853343724</v>
      </c>
      <c r="H71" s="1">
        <f>2*(K_inertial*I$38*(SIN(RADIANS($A71)))^2+K_viscous*(COS(RADIANS($A71)))^2)/(Rho*I$38)</f>
        <v>1.366004944751663</v>
      </c>
      <c r="I71" s="1">
        <f>2*(K_inertial*I$38-K_viscous)*SIN(RADIANS($A71))*COS(RADIANS($A71))/(Rho*I$38)</f>
        <v>3.1425172029119697</v>
      </c>
      <c r="J71" s="1">
        <f t="shared" si="3"/>
        <v>2.300516711147977</v>
      </c>
      <c r="K71" s="1">
        <f>2*(K_inertial*L$38*(SIN(RADIANS($A71)))^2+K_viscous*(COS(RADIANS($A71)))^2)/(Rho*L$38)</f>
        <v>1.3169481546650246</v>
      </c>
      <c r="L71" s="1">
        <f>2*(K_inertial*L$38-K_viscous)*SIN(RADIANS($A71))*COS(RADIANS($A71))/(Rho*L$38)</f>
        <v>3.1603724142921514</v>
      </c>
      <c r="M71" s="1">
        <f t="shared" si="4"/>
        <v>2.3997698034635353</v>
      </c>
      <c r="N71" s="1">
        <f>2*(K_inertial*O$38*(SIN(RADIANS($A71)))^2+K_viscous*(COS(RADIANS($A71)))^2)/(Rho*O$38)</f>
        <v>1.2875140806130416</v>
      </c>
      <c r="O71" s="1">
        <f>2*(K_inertial*O$38-K_viscous)*SIN(RADIANS($A71))*COS(RADIANS($A71))/(Rho*O$38)</f>
        <v>3.1710855411202608</v>
      </c>
      <c r="P71" s="1">
        <f t="shared" si="5"/>
        <v>2.462952125238404</v>
      </c>
      <c r="Q71" s="1">
        <f>2*(K_inertial*R$38*(SIN(RADIANS($A71)))^2+K_viscous*(COS(RADIANS($A71)))^2)/(Rho*R$38)</f>
        <v>1.2678913645783862</v>
      </c>
      <c r="R71" s="1">
        <f>2*(K_inertial*R$38-K_viscous)*SIN(RADIANS($A71))*COS(RADIANS($A71))/(Rho*R$38)</f>
        <v>3.178227625672333</v>
      </c>
      <c r="S71" s="1">
        <f t="shared" si="6"/>
        <v>2.50670342464963</v>
      </c>
      <c r="T71" s="1">
        <f>2*(K_inertial*U$38*(SIN(RADIANS($A71)))^2+K_viscous*(COS(RADIANS($A71)))^2)/(Rho*U$38)</f>
        <v>1.2538751388393468</v>
      </c>
      <c r="U71" s="1">
        <f>2*(K_inertial*U$38-K_viscous)*SIN(RADIANS($A71))*COS(RADIANS($A71))/(Rho*U$38)</f>
        <v>3.1833291146380995</v>
      </c>
      <c r="V71" s="1">
        <f t="shared" si="0"/>
        <v>2.538792752191225</v>
      </c>
    </row>
    <row r="72" spans="1:22" ht="12.75">
      <c r="A72">
        <f>A71+Alpha_step</f>
        <v>22</v>
      </c>
      <c r="B72" s="1">
        <f>2*(K_inertial*C$38*(SIN(RADIANS($A72)))^2+K_viscous*(COS(RADIANS($A72)))^2)/(Rho*C$38)</f>
        <v>1.9764142650862944</v>
      </c>
      <c r="C72" s="1">
        <f>2*(K_inertial*C$38-K_viscous)*SIN(RADIANS($A72))*COS(RADIANS($A72))/(Rho*C$38)</f>
        <v>3.241739062141987</v>
      </c>
      <c r="D72" s="1">
        <f t="shared" si="1"/>
        <v>1.6402123377714266</v>
      </c>
      <c r="E72" s="1">
        <f>2*(K_inertial*F$38*(SIN(RADIANS($A72)))^2+K_viscous*(COS(RADIANS($A72)))^2)/(Rho*F$38)</f>
        <v>1.6898576316965193</v>
      </c>
      <c r="F72" s="1">
        <f>2*(K_inertial*F$38-K_viscous)*SIN(RADIANS($A72))*COS(RADIANS($A72))/(Rho*F$38)</f>
        <v>3.357515457218487</v>
      </c>
      <c r="G72" s="1">
        <f t="shared" si="2"/>
        <v>1.9868629133258615</v>
      </c>
      <c r="H72" s="1">
        <f>2*(K_inertial*I$38*(SIN(RADIANS($A72)))^2+K_viscous*(COS(RADIANS($A72)))^2)/(Rho*I$38)</f>
        <v>1.5943387538999276</v>
      </c>
      <c r="I72" s="1">
        <f>2*(K_inertial*I$38-K_viscous)*SIN(RADIANS($A72))*COS(RADIANS($A72))/(Rho*I$38)</f>
        <v>3.396107588910654</v>
      </c>
      <c r="J72" s="1">
        <f t="shared" si="3"/>
        <v>2.130104145435468</v>
      </c>
      <c r="K72" s="1">
        <f>2*(K_inertial*L$38*(SIN(RADIANS($A72)))^2+K_viscous*(COS(RADIANS($A72)))^2)/(Rho*L$38)</f>
        <v>1.5465793150016316</v>
      </c>
      <c r="L72" s="1">
        <f>2*(K_inertial*L$38-K_viscous)*SIN(RADIANS($A72))*COS(RADIANS($A72))/(Rho*L$38)</f>
        <v>3.415403654756737</v>
      </c>
      <c r="M72" s="1">
        <f t="shared" si="4"/>
        <v>2.2083598439651535</v>
      </c>
      <c r="N72" s="1">
        <f>2*(K_inertial*O$38*(SIN(RADIANS($A72)))^2+K_viscous*(COS(RADIANS($A72)))^2)/(Rho*O$38)</f>
        <v>1.517923651662654</v>
      </c>
      <c r="O72" s="1">
        <f>2*(K_inertial*O$38-K_viscous)*SIN(RADIANS($A72))*COS(RADIANS($A72))/(Rho*O$38)</f>
        <v>3.4269812942643862</v>
      </c>
      <c r="P72" s="1">
        <f t="shared" si="5"/>
        <v>2.2576769856050736</v>
      </c>
      <c r="Q72" s="1">
        <f>2*(K_inertial*R$38*(SIN(RADIANS($A72)))^2+K_viscous*(COS(RADIANS($A72)))^2)/(Rho*R$38)</f>
        <v>1.4988198761033358</v>
      </c>
      <c r="R72" s="1">
        <f>2*(K_inertial*R$38-K_viscous)*SIN(RADIANS($A72))*COS(RADIANS($A72))/(Rho*R$38)</f>
        <v>3.4346997206028202</v>
      </c>
      <c r="S72" s="1">
        <f t="shared" si="6"/>
        <v>2.2916027304978277</v>
      </c>
      <c r="T72" s="1">
        <f>2*(K_inertial*U$38*(SIN(RADIANS($A72)))^2+K_viscous*(COS(RADIANS($A72)))^2)/(Rho*U$38)</f>
        <v>1.485174322132394</v>
      </c>
      <c r="U72" s="1">
        <f>2*(K_inertial*U$38-K_viscous)*SIN(RADIANS($A72))*COS(RADIANS($A72))/(Rho*U$38)</f>
        <v>3.440212882273129</v>
      </c>
      <c r="V72" s="1">
        <f t="shared" si="0"/>
        <v>2.3163697560658845</v>
      </c>
    </row>
    <row r="73" spans="1:22" ht="12.75">
      <c r="A73">
        <f>A72+Alpha_step</f>
        <v>24</v>
      </c>
      <c r="B73" s="1">
        <f>2*(K_inertial*C$38*(SIN(RADIANS($A73)))^2+K_viscous*(COS(RADIANS($A73)))^2)/(Rho*C$38)</f>
        <v>2.210723836991995</v>
      </c>
      <c r="C73" s="1">
        <f>2*(K_inertial*C$38-K_viscous)*SIN(RADIANS($A73))*COS(RADIANS($A73))/(Rho*C$38)</f>
        <v>3.4680091855611734</v>
      </c>
      <c r="D73" s="1">
        <f t="shared" si="1"/>
        <v>1.568721125421027</v>
      </c>
      <c r="E73" s="1">
        <f>2*(K_inertial*F$38*(SIN(RADIANS($A73)))^2+K_viscous*(COS(RADIANS($A73)))^2)/(Rho*F$38)</f>
        <v>1.9325354025988517</v>
      </c>
      <c r="F73" s="1">
        <f>2*(K_inertial*F$38-K_viscous)*SIN(RADIANS($A73))*COS(RADIANS($A73))/(Rho*F$38)</f>
        <v>3.5918666564740716</v>
      </c>
      <c r="G73" s="1">
        <f t="shared" si="2"/>
        <v>1.858629162313803</v>
      </c>
      <c r="H73" s="1">
        <f>2*(K_inertial*I$38*(SIN(RADIANS($A73)))^2+K_viscous*(COS(RADIANS($A73)))^2)/(Rho*I$38)</f>
        <v>1.8398059244678042</v>
      </c>
      <c r="I73" s="1">
        <f>2*(K_inertial*I$38-K_viscous)*SIN(RADIANS($A73))*COS(RADIANS($A73))/(Rho*I$38)</f>
        <v>3.633152480111705</v>
      </c>
      <c r="J73" s="1">
        <f t="shared" si="3"/>
        <v>1.9747476795209566</v>
      </c>
      <c r="K73" s="1">
        <f>2*(K_inertial*L$38*(SIN(RADIANS($A73)))^2+K_viscous*(COS(RADIANS($A73)))^2)/(Rho*L$38)</f>
        <v>1.7934411854022805</v>
      </c>
      <c r="L73" s="1">
        <f>2*(K_inertial*L$38-K_viscous)*SIN(RADIANS($A73))*COS(RADIANS($A73))/(Rho*L$38)</f>
        <v>3.653795391930522</v>
      </c>
      <c r="M73" s="1">
        <f t="shared" si="4"/>
        <v>2.0373098497294473</v>
      </c>
      <c r="N73" s="1">
        <f>2*(K_inertial*O$38*(SIN(RADIANS($A73)))^2+K_viscous*(COS(RADIANS($A73)))^2)/(Rho*O$38)</f>
        <v>1.7656223419629662</v>
      </c>
      <c r="O73" s="1">
        <f>2*(K_inertial*O$38-K_viscous)*SIN(RADIANS($A73))*COS(RADIANS($A73))/(Rho*O$38)</f>
        <v>3.6661811390218113</v>
      </c>
      <c r="P73" s="1">
        <f t="shared" si="5"/>
        <v>2.0764243020089226</v>
      </c>
      <c r="Q73" s="1">
        <f>2*(K_inertial*R$38*(SIN(RADIANS($A73)))^2+K_viscous*(COS(RADIANS($A73)))^2)/(Rho*R$38)</f>
        <v>1.7470764463367565</v>
      </c>
      <c r="R73" s="1">
        <f>2*(K_inertial*R$38-K_viscous)*SIN(RADIANS($A73))*COS(RADIANS($A73))/(Rho*R$38)</f>
        <v>3.6744383037493376</v>
      </c>
      <c r="S73" s="1">
        <f t="shared" si="6"/>
        <v>2.1031926287220255</v>
      </c>
      <c r="T73" s="1">
        <f>2*(K_inertial*U$38*(SIN(RADIANS($A73)))^2+K_viscous*(COS(RADIANS($A73)))^2)/(Rho*U$38)</f>
        <v>1.733829378032321</v>
      </c>
      <c r="U73" s="1">
        <f>2*(K_inertial*U$38-K_viscous)*SIN(RADIANS($A73))*COS(RADIANS($A73))/(Rho*U$38)</f>
        <v>3.6803362785547145</v>
      </c>
      <c r="V73" s="1">
        <f t="shared" si="0"/>
        <v>2.1226634668812885</v>
      </c>
    </row>
    <row r="74" spans="1:22" ht="12.75">
      <c r="A74">
        <f>A73+Alpha_step</f>
        <v>26</v>
      </c>
      <c r="B74" s="1">
        <f>2*(K_inertial*C$38*(SIN(RADIANS($A74)))^2+K_viscous*(COS(RADIANS($A74)))^2)/(Rho*C$38)</f>
        <v>2.460246448480261</v>
      </c>
      <c r="C74" s="1">
        <f>2*(K_inertial*C$38-K_viscous)*SIN(RADIANS($A74))*COS(RADIANS($A74))/(Rho*C$38)</f>
        <v>3.677383516831369</v>
      </c>
      <c r="D74" s="1">
        <f t="shared" si="1"/>
        <v>1.4947216036437958</v>
      </c>
      <c r="E74" s="1">
        <f>2*(K_inertial*F$38*(SIN(RADIANS($A74)))^2+K_viscous*(COS(RADIANS($A74)))^2)/(Rho*F$38)</f>
        <v>2.190969535925985</v>
      </c>
      <c r="F74" s="1">
        <f>2*(K_inertial*F$38-K_viscous)*SIN(RADIANS($A74))*COS(RADIANS($A74))/(Rho*F$38)</f>
        <v>3.8087186424324897</v>
      </c>
      <c r="G74" s="1">
        <f t="shared" si="2"/>
        <v>1.7383713374283791</v>
      </c>
      <c r="H74" s="1">
        <f>2*(K_inertial*I$38*(SIN(RADIANS($A74)))^2+K_viscous*(COS(RADIANS($A74)))^2)/(Rho*I$38)</f>
        <v>2.1012105650745596</v>
      </c>
      <c r="I74" s="1">
        <f>2*(K_inertial*I$38-K_viscous)*SIN(RADIANS($A74))*COS(RADIANS($A74))/(Rho*I$38)</f>
        <v>3.8524970176328637</v>
      </c>
      <c r="J74" s="1">
        <f t="shared" si="3"/>
        <v>1.8334654706517532</v>
      </c>
      <c r="K74" s="1">
        <f>2*(K_inertial*L$38*(SIN(RADIANS($A74)))^2+K_viscous*(COS(RADIANS($A74)))^2)/(Rho*L$38)</f>
        <v>2.0563310796488468</v>
      </c>
      <c r="L74" s="1">
        <f>2*(K_inertial*L$38-K_viscous)*SIN(RADIANS($A74))*COS(RADIANS($A74))/(Rho*L$38)</f>
        <v>3.8743862052330496</v>
      </c>
      <c r="M74" s="1">
        <f t="shared" si="4"/>
        <v>1.8841256855849624</v>
      </c>
      <c r="N74" s="1">
        <f>2*(K_inertial*O$38*(SIN(RADIANS($A74)))^2+K_viscous*(COS(RADIANS($A74)))^2)/(Rho*O$38)</f>
        <v>2.029403388393419</v>
      </c>
      <c r="O74" s="1">
        <f>2*(K_inertial*O$38-K_viscous)*SIN(RADIANS($A74))*COS(RADIANS($A74))/(Rho*O$38)</f>
        <v>3.887519717793162</v>
      </c>
      <c r="P74" s="1">
        <f t="shared" si="5"/>
        <v>1.915597332707089</v>
      </c>
      <c r="Q74" s="1">
        <f>2*(K_inertial*R$38*(SIN(RADIANS($A74)))^2+K_viscous*(COS(RADIANS($A74)))^2)/(Rho*R$38)</f>
        <v>2.011451594223134</v>
      </c>
      <c r="R74" s="1">
        <f>2*(K_inertial*R$38-K_viscous)*SIN(RADIANS($A74))*COS(RADIANS($A74))/(Rho*R$38)</f>
        <v>3.8962753928332368</v>
      </c>
      <c r="S74" s="1">
        <f t="shared" si="6"/>
        <v>1.9370465608137404</v>
      </c>
      <c r="T74" s="1">
        <f>2*(K_inertial*U$38*(SIN(RADIANS($A74)))^2+K_viscous*(COS(RADIANS($A74)))^2)/(Rho*U$38)</f>
        <v>1.9986288841015016</v>
      </c>
      <c r="U74" s="1">
        <f>2*(K_inertial*U$38-K_viscous)*SIN(RADIANS($A74))*COS(RADIANS($A74))/(Rho*U$38)</f>
        <v>3.9025294464332894</v>
      </c>
      <c r="V74" s="1">
        <f t="shared" si="0"/>
        <v>1.9526033459621996</v>
      </c>
    </row>
    <row r="75" spans="1:22" ht="12.75">
      <c r="A75">
        <f>A74+Alpha_step</f>
        <v>28</v>
      </c>
      <c r="B75" s="1">
        <f>2*(K_inertial*C$38*(SIN(RADIANS($A75)))^2+K_viscous*(COS(RADIANS($A75)))^2)/(Rho*C$38)</f>
        <v>2.723766450469848</v>
      </c>
      <c r="C75" s="1">
        <f>2*(K_inertial*C$38-K_viscous)*SIN(RADIANS($A75))*COS(RADIANS($A75))/(Rho*C$38)</f>
        <v>3.868842005256862</v>
      </c>
      <c r="D75" s="1">
        <f t="shared" si="1"/>
        <v>1.4204015195904514</v>
      </c>
      <c r="E75" s="1">
        <f>2*(K_inertial*F$38*(SIN(RADIANS($A75)))^2+K_viscous*(COS(RADIANS($A75)))^2)/(Rho*F$38)</f>
        <v>2.463900966558057</v>
      </c>
      <c r="F75" s="1">
        <f>2*(K_inertial*F$38-K_viscous)*SIN(RADIANS($A75))*COS(RADIANS($A75))/(Rho*F$38)</f>
        <v>4.007014934016035</v>
      </c>
      <c r="G75" s="1">
        <f t="shared" si="2"/>
        <v>1.6262889573900485</v>
      </c>
      <c r="H75" s="1">
        <f>2*(K_inertial*I$38*(SIN(RADIANS($A75)))^2+K_viscous*(COS(RADIANS($A75)))^2)/(Rho*I$38)</f>
        <v>2.3772791385874603</v>
      </c>
      <c r="I75" s="1">
        <f>2*(K_inertial*I$38-K_viscous)*SIN(RADIANS($A75))*COS(RADIANS($A75))/(Rho*I$38)</f>
        <v>4.05307257693576</v>
      </c>
      <c r="J75" s="1">
        <f t="shared" si="3"/>
        <v>1.7049207689358803</v>
      </c>
      <c r="K75" s="1">
        <f>2*(K_inertial*L$38*(SIN(RADIANS($A75)))^2+K_viscous*(COS(RADIANS($A75)))^2)/(Rho*L$38)</f>
        <v>2.333968224602162</v>
      </c>
      <c r="L75" s="1">
        <f>2*(K_inertial*L$38-K_viscous)*SIN(RADIANS($A75))*COS(RADIANS($A75))/(Rho*L$38)</f>
        <v>4.076101398395623</v>
      </c>
      <c r="M75" s="1">
        <f t="shared" si="4"/>
        <v>1.7464254034951214</v>
      </c>
      <c r="N75" s="1">
        <f>2*(K_inertial*O$38*(SIN(RADIANS($A75)))^2+K_viscous*(COS(RADIANS($A75)))^2)/(Rho*O$38)</f>
        <v>2.3079816762109826</v>
      </c>
      <c r="O75" s="1">
        <f>2*(K_inertial*O$38-K_viscous)*SIN(RADIANS($A75))*COS(RADIANS($A75))/(Rho*O$38)</f>
        <v>4.0899186912715395</v>
      </c>
      <c r="P75" s="1">
        <f t="shared" si="5"/>
        <v>1.7720758935946</v>
      </c>
      <c r="Q75" s="1">
        <f>2*(K_inertial*R$38*(SIN(RADIANS($A75)))^2+K_viscous*(COS(RADIANS($A75)))^2)/(Rho*R$38)</f>
        <v>2.2906573106168633</v>
      </c>
      <c r="R75" s="1">
        <f>2*(K_inertial*R$38-K_viscous)*SIN(RADIANS($A75))*COS(RADIANS($A75))/(Rho*R$38)</f>
        <v>4.099130219855485</v>
      </c>
      <c r="S75" s="1">
        <f t="shared" si="6"/>
        <v>1.7894995470761221</v>
      </c>
      <c r="T75" s="1">
        <f>2*(K_inertial*U$38*(SIN(RADIANS($A75)))^2+K_viscous*(COS(RADIANS($A75)))^2)/(Rho*U$38)</f>
        <v>2.2782827637639205</v>
      </c>
      <c r="U75" s="1">
        <f>2*(K_inertial*U$38-K_viscous)*SIN(RADIANS($A75))*COS(RADIANS($A75))/(Rho*U$38)</f>
        <v>4.10570988312973</v>
      </c>
      <c r="V75" s="1">
        <f t="shared" si="0"/>
        <v>1.80210724868354</v>
      </c>
    </row>
    <row r="76" spans="1:22" ht="12.75">
      <c r="A76">
        <f>A75+Alpha_step</f>
        <v>30</v>
      </c>
      <c r="B76" s="1">
        <f>2*(K_inertial*C$38*(SIN(RADIANS($A76)))^2+K_viscous*(COS(RADIANS($A76)))^2)/(Rho*C$38)</f>
        <v>2.9999999999999996</v>
      </c>
      <c r="C76" s="1">
        <f>2*(K_inertial*C$38-K_viscous)*SIN(RADIANS($A76))*COS(RADIANS($A76))/(Rho*C$38)</f>
        <v>4.041451884327381</v>
      </c>
      <c r="D76" s="1">
        <f t="shared" si="1"/>
        <v>1.347150628109127</v>
      </c>
      <c r="E76" s="1">
        <f>2*(K_inertial*F$38*(SIN(RADIANS($A76)))^2+K_viscous*(COS(RADIANS($A76)))^2)/(Rho*F$38)</f>
        <v>2.7499999999999996</v>
      </c>
      <c r="F76" s="1">
        <f>2*(K_inertial*F$38-K_viscous)*SIN(RADIANS($A76))*COS(RADIANS($A76))/(Rho*F$38)</f>
        <v>4.185789451624786</v>
      </c>
      <c r="G76" s="1">
        <f t="shared" si="2"/>
        <v>1.5221052551362861</v>
      </c>
      <c r="H76" s="1">
        <f>2*(K_inertial*I$38*(SIN(RADIANS($A76)))^2+K_viscous*(COS(RADIANS($A76)))^2)/(Rho*I$38)</f>
        <v>2.666666666666666</v>
      </c>
      <c r="I76" s="1">
        <f>2*(K_inertial*I$38-K_viscous)*SIN(RADIANS($A76))*COS(RADIANS($A76))/(Rho*I$38)</f>
        <v>4.233901974057256</v>
      </c>
      <c r="J76" s="1">
        <f t="shared" si="3"/>
        <v>1.5877132402714713</v>
      </c>
      <c r="K76" s="1">
        <f>2*(K_inertial*L$38*(SIN(RADIANS($A76)))^2+K_viscous*(COS(RADIANS($A76)))^2)/(Rho*L$38)</f>
        <v>2.6249999999999996</v>
      </c>
      <c r="L76" s="1">
        <f>2*(K_inertial*L$38-K_viscous)*SIN(RADIANS($A76))*COS(RADIANS($A76))/(Rho*L$38)</f>
        <v>4.25795823527349</v>
      </c>
      <c r="M76" s="1">
        <f t="shared" si="4"/>
        <v>1.6220793277232346</v>
      </c>
      <c r="N76" s="1">
        <f>2*(K_inertial*O$38*(SIN(RADIANS($A76)))^2+K_viscous*(COS(RADIANS($A76)))^2)/(Rho*O$38)</f>
        <v>2.5999999999999996</v>
      </c>
      <c r="O76" s="1">
        <f>2*(K_inertial*O$38-K_viscous)*SIN(RADIANS($A76))*COS(RADIANS($A76))/(Rho*O$38)</f>
        <v>4.2723919920032305</v>
      </c>
      <c r="P76" s="1">
        <f t="shared" si="5"/>
        <v>1.643227689232012</v>
      </c>
      <c r="Q76" s="1">
        <f>2*(K_inertial*R$38*(SIN(RADIANS($A76)))^2+K_viscous*(COS(RADIANS($A76)))^2)/(Rho*R$38)</f>
        <v>2.583333333333333</v>
      </c>
      <c r="R76" s="1">
        <f>2*(K_inertial*R$38-K_viscous)*SIN(RADIANS($A76))*COS(RADIANS($A76))/(Rho*R$38)</f>
        <v>4.282014496489724</v>
      </c>
      <c r="S76" s="1">
        <f t="shared" si="6"/>
        <v>1.6575539986411838</v>
      </c>
      <c r="T76" s="1">
        <f>2*(K_inertial*U$38*(SIN(RADIANS($A76)))^2+K_viscous*(COS(RADIANS($A76)))^2)/(Rho*U$38)</f>
        <v>2.5714285714285707</v>
      </c>
      <c r="U76" s="1">
        <f>2*(K_inertial*U$38-K_viscous)*SIN(RADIANS($A76))*COS(RADIANS($A76))/(Rho*U$38)</f>
        <v>4.288887713980077</v>
      </c>
      <c r="V76" s="1">
        <f t="shared" si="0"/>
        <v>1.6679007776589192</v>
      </c>
    </row>
    <row r="77" spans="1:22" ht="12.75">
      <c r="A77">
        <f>A76+Alpha_step</f>
        <v>32</v>
      </c>
      <c r="B77" s="1">
        <f>2*(K_inertial*C$38*(SIN(RADIANS($A77)))^2+K_viscous*(COS(RADIANS($A77)))^2)/(Rho*C$38)</f>
        <v>3.2876013149843044</v>
      </c>
      <c r="C77" s="1">
        <f>2*(K_inertial*C$38-K_viscous)*SIN(RADIANS($A77))*COS(RADIANS($A77))/(Rho*C$38)</f>
        <v>4.194372216062779</v>
      </c>
      <c r="D77" s="1">
        <f t="shared" si="1"/>
        <v>1.2758153480915015</v>
      </c>
      <c r="E77" s="1">
        <f>2*(K_inertial*F$38*(SIN(RADIANS($A77)))^2+K_viscous*(COS(RADIANS($A77)))^2)/(Rho*F$38)</f>
        <v>3.0478727905194583</v>
      </c>
      <c r="F77" s="1">
        <f>2*(K_inertial*F$38-K_viscous)*SIN(RADIANS($A77))*COS(RADIANS($A77))/(Rho*F$38)</f>
        <v>4.344171223779306</v>
      </c>
      <c r="G77" s="1">
        <f t="shared" si="2"/>
        <v>1.4253125121534078</v>
      </c>
      <c r="H77" s="1">
        <f>2*(K_inertial*I$38*(SIN(RADIANS($A77)))^2+K_viscous*(COS(RADIANS($A77)))^2)/(Rho*I$38)</f>
        <v>2.9679632823645097</v>
      </c>
      <c r="I77" s="1">
        <f>2*(K_inertial*I$38-K_viscous)*SIN(RADIANS($A77))*COS(RADIANS($A77))/(Rho*I$38)</f>
        <v>4.394104226351483</v>
      </c>
      <c r="J77" s="1">
        <f t="shared" si="3"/>
        <v>1.480511653382315</v>
      </c>
      <c r="K77" s="1">
        <f>2*(K_inertial*L$38*(SIN(RADIANS($A77)))^2+K_viscous*(COS(RADIANS($A77)))^2)/(Rho*L$38)</f>
        <v>2.9280085282870356</v>
      </c>
      <c r="L77" s="1">
        <f>2*(K_inertial*L$38-K_viscous)*SIN(RADIANS($A77))*COS(RADIANS($A77))/(Rho*L$38)</f>
        <v>4.41907072763757</v>
      </c>
      <c r="M77" s="1">
        <f t="shared" si="4"/>
        <v>1.5092410711736712</v>
      </c>
      <c r="N77" s="1">
        <f>2*(K_inertial*O$38*(SIN(RADIANS($A77)))^2+K_viscous*(COS(RADIANS($A77)))^2)/(Rho*O$38)</f>
        <v>2.9040356758405514</v>
      </c>
      <c r="O77" s="1">
        <f>2*(K_inertial*O$38-K_viscous)*SIN(RADIANS($A77))*COS(RADIANS($A77))/(Rho*O$38)</f>
        <v>4.434050628409223</v>
      </c>
      <c r="P77" s="1">
        <f t="shared" si="5"/>
        <v>1.526858180599252</v>
      </c>
      <c r="Q77" s="1">
        <f>2*(K_inertial*R$38*(SIN(RADIANS($A77)))^2+K_viscous*(COS(RADIANS($A77)))^2)/(Rho*R$38)</f>
        <v>2.8880537742095616</v>
      </c>
      <c r="R77" s="1">
        <f>2*(K_inertial*R$38-K_viscous)*SIN(RADIANS($A77))*COS(RADIANS($A77))/(Rho*R$38)</f>
        <v>4.4440372289236585</v>
      </c>
      <c r="S77" s="1">
        <f t="shared" si="6"/>
        <v>1.5387654027113666</v>
      </c>
      <c r="T77" s="1">
        <f>2*(K_inertial*U$38*(SIN(RADIANS($A77)))^2+K_viscous*(COS(RADIANS($A77)))^2)/(Rho*U$38)</f>
        <v>2.8766381301874255</v>
      </c>
      <c r="U77" s="1">
        <f>2*(K_inertial*U$38-K_viscous)*SIN(RADIANS($A77))*COS(RADIANS($A77))/(Rho*U$38)</f>
        <v>4.451170515005398</v>
      </c>
      <c r="V77" s="1">
        <f t="shared" si="0"/>
        <v>1.547351565806918</v>
      </c>
    </row>
    <row r="78" spans="1:22" ht="12.75">
      <c r="A78">
        <f>A77+Alpha_step</f>
        <v>34</v>
      </c>
      <c r="B78" s="1">
        <f>2*(K_inertial*C$38*(SIN(RADIANS($A78)))^2+K_viscous*(COS(RADIANS($A78)))^2)/(Rho*C$38)</f>
        <v>3.585169230725745</v>
      </c>
      <c r="C78" s="1">
        <f>2*(K_inertial*C$38-K_viscous)*SIN(RADIANS($A78))*COS(RADIANS($A78))/(Rho*C$38)</f>
        <v>4.326857987978341</v>
      </c>
      <c r="D78" s="1">
        <f t="shared" si="1"/>
        <v>1.2068769169656342</v>
      </c>
      <c r="E78" s="1">
        <f>2*(K_inertial*F$38*(SIN(RADIANS($A78)))^2+K_viscous*(COS(RADIANS($A78)))^2)/(Rho*F$38)</f>
        <v>3.356068131823093</v>
      </c>
      <c r="F78" s="1">
        <f>2*(K_inertial*F$38-K_viscous)*SIN(RADIANS($A78))*COS(RADIANS($A78))/(Rho*F$38)</f>
        <v>4.48138863040614</v>
      </c>
      <c r="G78" s="1">
        <f t="shared" si="2"/>
        <v>1.3353091934911783</v>
      </c>
      <c r="H78" s="1">
        <f>2*(K_inertial*I$38*(SIN(RADIANS($A78)))^2+K_viscous*(COS(RADIANS($A78)))^2)/(Rho*I$38)</f>
        <v>3.2797010988555417</v>
      </c>
      <c r="I78" s="1">
        <f>2*(K_inertial*I$38-K_viscous)*SIN(RADIANS($A78))*COS(RADIANS($A78))/(Rho*I$38)</f>
        <v>4.532898844548739</v>
      </c>
      <c r="J78" s="1">
        <f t="shared" si="3"/>
        <v>1.3821073042694356</v>
      </c>
      <c r="K78" s="1">
        <f>2*(K_inertial*L$38*(SIN(RADIANS($A78)))^2+K_viscous*(COS(RADIANS($A78)))^2)/(Rho*L$38)</f>
        <v>3.241517582371767</v>
      </c>
      <c r="L78" s="1">
        <f>2*(K_inertial*L$38-K_viscous)*SIN(RADIANS($A78))*COS(RADIANS($A78))/(Rho*L$38)</f>
        <v>4.558653951620038</v>
      </c>
      <c r="M78" s="1">
        <f t="shared" si="4"/>
        <v>1.4063332484794187</v>
      </c>
      <c r="N78" s="1">
        <f>2*(K_inertial*O$38*(SIN(RADIANS($A78)))^2+K_viscous*(COS(RADIANS($A78)))^2)/(Rho*O$38)</f>
        <v>3.2186074724815015</v>
      </c>
      <c r="O78" s="1">
        <f>2*(K_inertial*O$38-K_viscous)*SIN(RADIANS($A78))*COS(RADIANS($A78))/(Rho*O$38)</f>
        <v>4.574107015862818</v>
      </c>
      <c r="P78" s="1">
        <f t="shared" si="5"/>
        <v>1.4211447201842993</v>
      </c>
      <c r="Q78" s="1">
        <f>2*(K_inertial*R$38*(SIN(RADIANS($A78)))^2+K_viscous*(COS(RADIANS($A78)))^2)/(Rho*R$38)</f>
        <v>3.2033340658879914</v>
      </c>
      <c r="R78" s="1">
        <f>2*(K_inertial*R$38-K_viscous)*SIN(RADIANS($A78))*COS(RADIANS($A78))/(Rho*R$38)</f>
        <v>4.584409058691338</v>
      </c>
      <c r="S78" s="1">
        <f t="shared" si="6"/>
        <v>1.4311367357873432</v>
      </c>
      <c r="T78" s="1">
        <f>2*(K_inertial*U$38*(SIN(RADIANS($A78)))^2+K_viscous*(COS(RADIANS($A78)))^2)/(Rho*U$38)</f>
        <v>3.1924244897497696</v>
      </c>
      <c r="U78" s="1">
        <f>2*(K_inertial*U$38-K_viscous)*SIN(RADIANS($A78))*COS(RADIANS($A78))/(Rho*U$38)</f>
        <v>4.591767660711709</v>
      </c>
      <c r="V78" s="1">
        <f t="shared" si="0"/>
        <v>1.4383324258584496</v>
      </c>
    </row>
    <row r="79" spans="1:22" ht="12.75">
      <c r="A79">
        <f>A78+Alpha_step</f>
        <v>36</v>
      </c>
      <c r="B79" s="1">
        <f>2*(K_inertial*C$38*(SIN(RADIANS($A79)))^2+K_viscous*(COS(RADIANS($A79)))^2)/(Rho*C$38)</f>
        <v>3.8912540262502446</v>
      </c>
      <c r="C79" s="1">
        <f>2*(K_inertial*C$38-K_viscous)*SIN(RADIANS($A79))*COS(RADIANS($A79))/(Rho*C$38)</f>
        <v>4.438263742710716</v>
      </c>
      <c r="D79" s="1">
        <f t="shared" si="1"/>
        <v>1.1405741472467141</v>
      </c>
      <c r="E79" s="1">
        <f>2*(K_inertial*F$38*(SIN(RADIANS($A79)))^2+K_viscous*(COS(RADIANS($A79)))^2)/(Rho*F$38)</f>
        <v>3.6730845271877537</v>
      </c>
      <c r="F79" s="1">
        <f>2*(K_inertial*F$38-K_viscous)*SIN(RADIANS($A79))*COS(RADIANS($A79))/(Rho*F$38)</f>
        <v>4.596773162093242</v>
      </c>
      <c r="G79" s="1">
        <f t="shared" si="2"/>
        <v>1.2514749192588546</v>
      </c>
      <c r="H79" s="1">
        <f>2*(K_inertial*I$38*(SIN(RADIANS($A79)))^2+K_viscous*(COS(RADIANS($A79)))^2)/(Rho*I$38)</f>
        <v>3.6003613608335905</v>
      </c>
      <c r="I79" s="1">
        <f>2*(K_inertial*I$38-K_viscous)*SIN(RADIANS($A79))*COS(RADIANS($A79))/(Rho*I$38)</f>
        <v>4.649609635220751</v>
      </c>
      <c r="J79" s="1">
        <f t="shared" si="3"/>
        <v>1.2914286009736058</v>
      </c>
      <c r="K79" s="1">
        <f>2*(K_inertial*L$38*(SIN(RADIANS($A79)))^2+K_viscous*(COS(RADIANS($A79)))^2)/(Rho*L$38)</f>
        <v>3.5639997776565084</v>
      </c>
      <c r="L79" s="1">
        <f>2*(K_inertial*L$38-K_viscous)*SIN(RADIANS($A79))*COS(RADIANS($A79))/(Rho*L$38)</f>
        <v>4.676027871784505</v>
      </c>
      <c r="M79" s="1">
        <f t="shared" si="4"/>
        <v>1.312016880893075</v>
      </c>
      <c r="N79" s="1">
        <f>2*(K_inertial*O$38*(SIN(RADIANS($A79)))^2+K_viscous*(COS(RADIANS($A79)))^2)/(Rho*O$38)</f>
        <v>3.5421828277502594</v>
      </c>
      <c r="O79" s="1">
        <f>2*(K_inertial*O$38-K_viscous)*SIN(RADIANS($A79))*COS(RADIANS($A79))/(Rho*O$38)</f>
        <v>4.691878813722758</v>
      </c>
      <c r="P79" s="1">
        <f t="shared" si="5"/>
        <v>1.3245727399967953</v>
      </c>
      <c r="Q79" s="1">
        <f>2*(K_inertial*R$38*(SIN(RADIANS($A79)))^2+K_viscous*(COS(RADIANS($A79)))^2)/(Rho*R$38)</f>
        <v>3.527638194479427</v>
      </c>
      <c r="R79" s="1">
        <f>2*(K_inertial*R$38-K_viscous)*SIN(RADIANS($A79))*COS(RADIANS($A79))/(Rho*R$38)</f>
        <v>4.702446108348259</v>
      </c>
      <c r="S79" s="1">
        <f t="shared" si="6"/>
        <v>1.3330295934847702</v>
      </c>
      <c r="T79" s="1">
        <f>2*(K_inertial*U$38*(SIN(RADIANS($A79)))^2+K_viscous*(COS(RADIANS($A79)))^2)/(Rho*U$38)</f>
        <v>3.5172491707145457</v>
      </c>
      <c r="U79" s="1">
        <f>2*(K_inertial*U$38-K_viscous)*SIN(RADIANS($A79))*COS(RADIANS($A79))/(Rho*U$38)</f>
        <v>4.709994175937903</v>
      </c>
      <c r="V79" s="1">
        <f t="shared" si="0"/>
        <v>1.3391130247906338</v>
      </c>
    </row>
    <row r="80" spans="1:22" ht="12.75">
      <c r="A80">
        <f>A79+Alpha_step</f>
        <v>38</v>
      </c>
      <c r="B80" s="1">
        <f>2*(K_inertial*C$38*(SIN(RADIANS($A80)))^2+K_viscous*(COS(RADIANS($A80)))^2)/(Rho*C$38)</f>
        <v>4.20436448720155</v>
      </c>
      <c r="C80" s="1">
        <f>2*(K_inertial*C$38-K_viscous)*SIN(RADIANS($A80))*COS(RADIANS($A80))/(Rho*C$38)</f>
        <v>4.528046722621316</v>
      </c>
      <c r="D80" s="1">
        <f t="shared" si="1"/>
        <v>1.0769871966155844</v>
      </c>
      <c r="E80" s="1">
        <f>2*(K_inertial*F$38*(SIN(RADIANS($A80)))^2+K_viscous*(COS(RADIANS($A80)))^2)/(Rho*F$38)</f>
        <v>3.9973775046016056</v>
      </c>
      <c r="F80" s="1">
        <f>2*(K_inertial*F$38-K_viscous)*SIN(RADIANS($A80))*COS(RADIANS($A80))/(Rho*F$38)</f>
        <v>4.68976267700065</v>
      </c>
      <c r="G80" s="1">
        <f t="shared" si="2"/>
        <v>1.1732098536107738</v>
      </c>
      <c r="H80" s="1">
        <f>2*(K_inertial*I$38*(SIN(RADIANS($A80)))^2+K_viscous*(COS(RADIANS($A80)))^2)/(Rho*I$38)</f>
        <v>3.928381843734958</v>
      </c>
      <c r="I80" s="1">
        <f>2*(K_inertial*I$38-K_viscous)*SIN(RADIANS($A80))*COS(RADIANS($A80))/(Rho*I$38)</f>
        <v>4.743667995127094</v>
      </c>
      <c r="J80" s="1">
        <f t="shared" si="3"/>
        <v>1.2075373993219032</v>
      </c>
      <c r="K80" s="1">
        <f>2*(K_inertial*L$38*(SIN(RADIANS($A80)))^2+K_viscous*(COS(RADIANS($A80)))^2)/(Rho*L$38)</f>
        <v>3.8938840133016335</v>
      </c>
      <c r="L80" s="1">
        <f>2*(K_inertial*L$38-K_viscous)*SIN(RADIANS($A80))*COS(RADIANS($A80))/(Rho*L$38)</f>
        <v>4.770620654190316</v>
      </c>
      <c r="M80" s="1">
        <f t="shared" si="4"/>
        <v>1.2251573590517135</v>
      </c>
      <c r="N80" s="1">
        <f>2*(K_inertial*O$38*(SIN(RADIANS($A80)))^2+K_viscous*(COS(RADIANS($A80)))^2)/(Rho*O$38)</f>
        <v>3.8731853150416393</v>
      </c>
      <c r="O80" s="1">
        <f>2*(K_inertial*O$38-K_viscous)*SIN(RADIANS($A80))*COS(RADIANS($A80))/(Rho*O$38)</f>
        <v>4.786792249628249</v>
      </c>
      <c r="P80" s="1">
        <f t="shared" si="5"/>
        <v>1.235879995475194</v>
      </c>
      <c r="Q80" s="1">
        <f>2*(K_inertial*R$38*(SIN(RADIANS($A80)))^2+K_viscous*(COS(RADIANS($A80)))^2)/(Rho*R$38)</f>
        <v>3.85938618286831</v>
      </c>
      <c r="R80" s="1">
        <f>2*(K_inertial*R$38-K_viscous)*SIN(RADIANS($A80))*COS(RADIANS($A80))/(Rho*R$38)</f>
        <v>4.797573313253538</v>
      </c>
      <c r="S80" s="1">
        <f t="shared" si="6"/>
        <v>1.2430923172575499</v>
      </c>
      <c r="T80" s="1">
        <f>2*(K_inertial*U$38*(SIN(RADIANS($A80)))^2+K_viscous*(COS(RADIANS($A80)))^2)/(Rho*U$38)</f>
        <v>3.8495296598873603</v>
      </c>
      <c r="U80" s="1">
        <f>2*(K_inertial*U$38-K_viscous)*SIN(RADIANS($A80))*COS(RADIANS($A80))/(Rho*U$38)</f>
        <v>4.8052740729858865</v>
      </c>
      <c r="V80" s="1">
        <f t="shared" si="0"/>
        <v>1.248275633009798</v>
      </c>
    </row>
    <row r="81" spans="1:22" ht="12.75">
      <c r="A81">
        <f>A80+Alpha_step</f>
        <v>40</v>
      </c>
      <c r="B81" s="1">
        <f>2*(K_inertial*C$38*(SIN(RADIANS($A81)))^2+K_viscous*(COS(RADIANS($A81)))^2)/(Rho*C$38)</f>
        <v>4.5229751708876575</v>
      </c>
      <c r="C81" s="1">
        <f>2*(K_inertial*C$38-K_viscous)*SIN(RADIANS($A81))*COS(RADIANS($A81))/(Rho*C$38)</f>
        <v>4.59576951405697</v>
      </c>
      <c r="D81" s="1">
        <f t="shared" si="1"/>
        <v>1.0160943494976176</v>
      </c>
      <c r="E81" s="1">
        <f>2*(K_inertial*F$38*(SIN(RADIANS($A81)))^2+K_viscous*(COS(RADIANS($A81)))^2)/(Rho*F$38)</f>
        <v>4.327367141276502</v>
      </c>
      <c r="F81" s="1">
        <f>2*(K_inertial*F$38-K_viscous)*SIN(RADIANS($A81))*COS(RADIANS($A81))/(Rho*F$38)</f>
        <v>4.759904139559004</v>
      </c>
      <c r="G81" s="1">
        <f t="shared" si="2"/>
        <v>1.0999538481855993</v>
      </c>
      <c r="H81" s="1">
        <f>2*(K_inertial*I$38*(SIN(RADIANS($A81)))^2+K_viscous*(COS(RADIANS($A81)))^2)/(Rho*I$38)</f>
        <v>4.262164464739452</v>
      </c>
      <c r="I81" s="1">
        <f>2*(K_inertial*I$38-K_viscous)*SIN(RADIANS($A81))*COS(RADIANS($A81))/(Rho*I$38)</f>
        <v>4.8146156813930165</v>
      </c>
      <c r="J81" s="1">
        <f t="shared" si="3"/>
        <v>1.1296175267810404</v>
      </c>
      <c r="K81" s="1">
        <f>2*(K_inertial*L$38*(SIN(RADIANS($A81)))^2+K_viscous*(COS(RADIANS($A81)))^2)/(Rho*L$38)</f>
        <v>4.229563126470925</v>
      </c>
      <c r="L81" s="1">
        <f>2*(K_inertial*L$38-K_viscous)*SIN(RADIANS($A81))*COS(RADIANS($A81))/(Rho*L$38)</f>
        <v>4.841971452310022</v>
      </c>
      <c r="M81" s="1">
        <f t="shared" si="4"/>
        <v>1.144792336117721</v>
      </c>
      <c r="N81" s="1">
        <f>2*(K_inertial*O$38*(SIN(RADIANS($A81)))^2+K_viscous*(COS(RADIANS($A81)))^2)/(Rho*O$38)</f>
        <v>4.210002323509809</v>
      </c>
      <c r="O81" s="1">
        <f>2*(K_inertial*O$38-K_viscous)*SIN(RADIANS($A81))*COS(RADIANS($A81))/(Rho*O$38)</f>
        <v>4.858384914860225</v>
      </c>
      <c r="P81" s="1">
        <f t="shared" si="5"/>
        <v>1.1540100317117805</v>
      </c>
      <c r="Q81" s="1">
        <f>2*(K_inertial*R$38*(SIN(RADIANS($A81)))^2+K_viscous*(COS(RADIANS($A81)))^2)/(Rho*R$38)</f>
        <v>4.196961788202399</v>
      </c>
      <c r="R81" s="1">
        <f>2*(K_inertial*R$38-K_viscous)*SIN(RADIANS($A81))*COS(RADIANS($A81))/(Rho*R$38)</f>
        <v>4.869327223227028</v>
      </c>
      <c r="S81" s="1">
        <f t="shared" si="6"/>
        <v>1.1602028965130535</v>
      </c>
      <c r="T81" s="1">
        <f>2*(K_inertial*U$38*(SIN(RADIANS($A81)))^2+K_viscous*(COS(RADIANS($A81)))^2)/(Rho*U$38)</f>
        <v>4.1876471201256775</v>
      </c>
      <c r="U81" s="1">
        <f>2*(K_inertial*U$38-K_viscous)*SIN(RADIANS($A81))*COS(RADIANS($A81))/(Rho*U$38)</f>
        <v>4.877143157774744</v>
      </c>
      <c r="V81" s="1">
        <f t="shared" si="0"/>
        <v>1.164649985509852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2011-05-22T04:49:22Z</dcterms:created>
  <dcterms:modified xsi:type="dcterms:W3CDTF">2011-05-23T04:35:39Z</dcterms:modified>
  <cp:category/>
  <cp:version/>
  <cp:contentType/>
  <cp:contentStatus/>
</cp:coreProperties>
</file>